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an nam (09-10)" sheetId="1" r:id="rId1"/>
    <sheet name="can nam (09-10) (2)" sheetId="2" r:id="rId2"/>
    <sheet name="Sheet2" sheetId="3" r:id="rId3"/>
    <sheet name="Sheet3" sheetId="4" r:id="rId4"/>
  </sheets>
  <definedNames>
    <definedName name="_xlnm.Print_Titles" localSheetId="0">'can nam (09-10)'!$9:$11</definedName>
    <definedName name="_xlnm.Print_Titles" localSheetId="1">'can nam (09-10) (2)'!$8:$10</definedName>
  </definedNames>
  <calcPr fullCalcOnLoad="1"/>
</workbook>
</file>

<file path=xl/comments1.xml><?xml version="1.0" encoding="utf-8"?>
<comments xmlns="http://schemas.openxmlformats.org/spreadsheetml/2006/main">
  <authors>
    <author>bqldtao</author>
    <author>Administrator</author>
  </authors>
  <commentList>
    <comment ref="F55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G54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G55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R54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diểm</t>
        </r>
      </text>
    </comment>
    <comment ref="R55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S54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S55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 </t>
        </r>
      </text>
    </comment>
    <comment ref="I55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N55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P54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L54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V55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Y54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Y55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AS54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Chuyển điểm</t>
        </r>
      </text>
    </comment>
  </commentList>
</comments>
</file>

<file path=xl/comments2.xml><?xml version="1.0" encoding="utf-8"?>
<comments xmlns="http://schemas.openxmlformats.org/spreadsheetml/2006/main">
  <authors>
    <author>bqldtao</author>
  </authors>
  <commentList>
    <comment ref="F46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G52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G46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R52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diểm</t>
        </r>
      </text>
    </comment>
    <comment ref="R46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S52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S46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 </t>
        </r>
      </text>
    </comment>
    <comment ref="I46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</t>
        </r>
      </text>
    </comment>
    <comment ref="J46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N46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P52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L52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V46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Y52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  <comment ref="Y46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Chuyển điểm</t>
        </r>
      </text>
    </comment>
  </commentList>
</comments>
</file>

<file path=xl/sharedStrings.xml><?xml version="1.0" encoding="utf-8"?>
<sst xmlns="http://schemas.openxmlformats.org/spreadsheetml/2006/main" count="534" uniqueCount="202">
  <si>
    <t>STT</t>
  </si>
  <si>
    <t>MSSV</t>
  </si>
  <si>
    <t>Họ và tên</t>
  </si>
  <si>
    <t>1</t>
  </si>
  <si>
    <t>2</t>
  </si>
  <si>
    <t>3</t>
  </si>
  <si>
    <t>4</t>
  </si>
  <si>
    <t>Anh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</si>
  <si>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</si>
  <si>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</si>
  <si>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</si>
  <si>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</si>
  <si>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</si>
  <si>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</si>
  <si>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</si>
  <si>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</si>
  <si>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</si>
  <si>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</si>
  <si>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Hà</t>
  </si>
  <si>
    <t>15</t>
  </si>
  <si>
    <t>16</t>
  </si>
  <si>
    <t>17</t>
  </si>
  <si>
    <t>18</t>
  </si>
  <si>
    <t>19</t>
  </si>
  <si>
    <t>Hiếu</t>
  </si>
  <si>
    <t>20</t>
  </si>
  <si>
    <t>21</t>
  </si>
  <si>
    <t>22</t>
  </si>
  <si>
    <t>23</t>
  </si>
  <si>
    <t>Liên</t>
  </si>
  <si>
    <t>24</t>
  </si>
  <si>
    <t>25</t>
  </si>
  <si>
    <t>Linh</t>
  </si>
  <si>
    <t>26</t>
  </si>
  <si>
    <t>27</t>
  </si>
  <si>
    <t>28</t>
  </si>
  <si>
    <t>29</t>
  </si>
  <si>
    <t>30</t>
  </si>
  <si>
    <t>31</t>
  </si>
  <si>
    <t>Nguyệt</t>
  </si>
  <si>
    <t>32</t>
  </si>
  <si>
    <t>33</t>
  </si>
  <si>
    <t>Phương</t>
  </si>
  <si>
    <t>34</t>
  </si>
  <si>
    <t>Phượng</t>
  </si>
  <si>
    <t>35</t>
  </si>
  <si>
    <t>Quỳnh</t>
  </si>
  <si>
    <t>36</t>
  </si>
  <si>
    <t>37</t>
  </si>
  <si>
    <t>38</t>
  </si>
  <si>
    <t>39</t>
  </si>
  <si>
    <t>Nguyễn Thanh</t>
  </si>
  <si>
    <t>40</t>
  </si>
  <si>
    <t>41</t>
  </si>
  <si>
    <t>42</t>
  </si>
  <si>
    <t>Trang</t>
  </si>
  <si>
    <t>Nguyễn Quang</t>
  </si>
  <si>
    <t>Tú</t>
  </si>
  <si>
    <t>CHUÛ NHIEÄM BOÄ MOÂN</t>
  </si>
  <si>
    <t>0615001</t>
  </si>
  <si>
    <t xml:space="preserve">Trần Thị Vân </t>
  </si>
  <si>
    <t>0615002</t>
  </si>
  <si>
    <t xml:space="preserve">Hùynh Đức </t>
  </si>
  <si>
    <t>Bình</t>
  </si>
  <si>
    <t>0615003</t>
  </si>
  <si>
    <t>Nguyễn Thị Thanh</t>
  </si>
  <si>
    <t>0615004</t>
  </si>
  <si>
    <t>Nguyễn Thị Ngọc</t>
  </si>
  <si>
    <t>Diễm</t>
  </si>
  <si>
    <t>0615005</t>
  </si>
  <si>
    <t>Dũng</t>
  </si>
  <si>
    <t>0615007</t>
  </si>
  <si>
    <t>Nguyễn Thị Thu</t>
  </si>
  <si>
    <t>0615008</t>
  </si>
  <si>
    <t xml:space="preserve">Nguyễn Trúc </t>
  </si>
  <si>
    <t>0615009</t>
  </si>
  <si>
    <t>Vũ Thị Thúy</t>
  </si>
  <si>
    <t>0615010</t>
  </si>
  <si>
    <t>Nguyễn Đình</t>
  </si>
  <si>
    <t>0615011</t>
  </si>
  <si>
    <t>Y</t>
  </si>
  <si>
    <t>Hiệu</t>
  </si>
  <si>
    <t>0615012</t>
  </si>
  <si>
    <t xml:space="preserve">Nguyễn Ngọc </t>
  </si>
  <si>
    <t>Hòang</t>
  </si>
  <si>
    <t>0615013</t>
  </si>
  <si>
    <t>Nguyễn Lê</t>
  </si>
  <si>
    <t>Huy</t>
  </si>
  <si>
    <t>0615014</t>
  </si>
  <si>
    <t>Nguyễn Thế</t>
  </si>
  <si>
    <t>Hưng</t>
  </si>
  <si>
    <t>0615016</t>
  </si>
  <si>
    <t>0615017</t>
  </si>
  <si>
    <t>Nguyễn Thị Mỹ</t>
  </si>
  <si>
    <t>0615018</t>
  </si>
  <si>
    <t>Ngô Uyên</t>
  </si>
  <si>
    <t>Ly</t>
  </si>
  <si>
    <t>0615019</t>
  </si>
  <si>
    <t>Đặng Thị Hà</t>
  </si>
  <si>
    <t>My</t>
  </si>
  <si>
    <t>0615020</t>
  </si>
  <si>
    <t>Lê Thị</t>
  </si>
  <si>
    <t>Ngân</t>
  </si>
  <si>
    <t>0615021</t>
  </si>
  <si>
    <t>Trần Thị Ánh</t>
  </si>
  <si>
    <t>0615022</t>
  </si>
  <si>
    <t>Y Dăm Vi Chia</t>
  </si>
  <si>
    <t>Niê</t>
  </si>
  <si>
    <t>0615023</t>
  </si>
  <si>
    <t>Nguyễn Thị Kiều</t>
  </si>
  <si>
    <t>Ni</t>
  </si>
  <si>
    <t>0615024</t>
  </si>
  <si>
    <t>Đinh Thị Kim</t>
  </si>
  <si>
    <t>0615025</t>
  </si>
  <si>
    <t>Bùi Thị Bích</t>
  </si>
  <si>
    <t>0615026</t>
  </si>
  <si>
    <t>Đỗ Thúy Như</t>
  </si>
  <si>
    <t>0615027</t>
  </si>
  <si>
    <t>Nguyễn Ngọc Anh</t>
  </si>
  <si>
    <t>Sơn</t>
  </si>
  <si>
    <t>0615028</t>
  </si>
  <si>
    <t xml:space="preserve">Nguyễn Thị Minh </t>
  </si>
  <si>
    <t>Tâm</t>
  </si>
  <si>
    <t>0615029</t>
  </si>
  <si>
    <t>Nguyễn Minh Đức</t>
  </si>
  <si>
    <t>Thiện</t>
  </si>
  <si>
    <t>0615030</t>
  </si>
  <si>
    <t>Trần Thị Bích</t>
  </si>
  <si>
    <t>0615031</t>
  </si>
  <si>
    <t xml:space="preserve">Nguyễn Thị Xuân </t>
  </si>
  <si>
    <t>Thương</t>
  </si>
  <si>
    <t>0615032</t>
  </si>
  <si>
    <t>Trà</t>
  </si>
  <si>
    <t>0615033</t>
  </si>
  <si>
    <t>Nguyễn Thị Hòang</t>
  </si>
  <si>
    <t>0615034</t>
  </si>
  <si>
    <t>0615035</t>
  </si>
  <si>
    <t>Nguyễn Huy</t>
  </si>
  <si>
    <t>Trung</t>
  </si>
  <si>
    <t>0615036</t>
  </si>
  <si>
    <t xml:space="preserve">Vũ Đức </t>
  </si>
  <si>
    <t>0615037</t>
  </si>
  <si>
    <t>Trường</t>
  </si>
  <si>
    <t>0615038</t>
  </si>
  <si>
    <t>Dương Ngọc</t>
  </si>
  <si>
    <t>0615039</t>
  </si>
  <si>
    <t xml:space="preserve">Đòan Anh </t>
  </si>
  <si>
    <t>Tuấn</t>
  </si>
  <si>
    <t>0615040</t>
  </si>
  <si>
    <t>Nguyễn Dõan Anh</t>
  </si>
  <si>
    <t>0615041</t>
  </si>
  <si>
    <t>Nguyễn Mạnh</t>
  </si>
  <si>
    <t>0615042</t>
  </si>
  <si>
    <t>Phan Thị Ánh</t>
  </si>
  <si>
    <t>Tuyết</t>
  </si>
  <si>
    <t>0615043</t>
  </si>
  <si>
    <t>Lê Thị Khánh</t>
  </si>
  <si>
    <t>Vân</t>
  </si>
  <si>
    <t>0615044</t>
  </si>
  <si>
    <t xml:space="preserve">Trần Thị Cẩm </t>
  </si>
  <si>
    <t>515018</t>
  </si>
  <si>
    <t>H' Hồng</t>
  </si>
  <si>
    <t>515021</t>
  </si>
  <si>
    <t>Hồ Đăng</t>
  </si>
  <si>
    <r>
      <t>Khoa (</t>
    </r>
    <r>
      <rPr>
        <b/>
        <sz val="9"/>
        <color indexed="8"/>
        <rFont val="Times New Roman"/>
        <family val="1"/>
      </rPr>
      <t>DTN05)</t>
    </r>
  </si>
  <si>
    <r>
      <t xml:space="preserve">B.Krông </t>
    </r>
    <r>
      <rPr>
        <b/>
        <sz val="8"/>
        <color indexed="8"/>
        <rFont val="Times New Roman"/>
        <family val="1"/>
      </rPr>
      <t>(DTN05)</t>
    </r>
  </si>
  <si>
    <t>43</t>
  </si>
  <si>
    <t>44</t>
  </si>
  <si>
    <t>CÔNG NGHỆ VI SINH</t>
  </si>
  <si>
    <t>BÀO CHẾ</t>
  </si>
  <si>
    <t>LT1</t>
  </si>
  <si>
    <t>LT2</t>
  </si>
  <si>
    <t>TT1</t>
  </si>
  <si>
    <t>TT2</t>
  </si>
  <si>
    <t>PHÁP CHẾ DƯỢC</t>
  </si>
  <si>
    <t>DƯỢC LIỆU</t>
  </si>
  <si>
    <t>DƯỢC LÝ</t>
  </si>
  <si>
    <t>HÓA DƯỢC</t>
  </si>
  <si>
    <t>ĐIỂM RL</t>
  </si>
  <si>
    <t>ĐIỂM HỌC KỲ 1 (L1)</t>
  </si>
  <si>
    <t>ĐIỂM HỌC KỲ 1 (L2)</t>
  </si>
  <si>
    <t>TỔNG</t>
  </si>
  <si>
    <t>TB</t>
  </si>
  <si>
    <t>LOẠI</t>
  </si>
  <si>
    <t>KINH TẾ DƯỢC</t>
  </si>
  <si>
    <t>DƯỢC LÂM SÀNG</t>
  </si>
  <si>
    <t>DƯỢC CỔ TRUYỀN</t>
  </si>
  <si>
    <t>BỆNH HỌC</t>
  </si>
  <si>
    <t>ĐIỂM HỌC KỲ 2 (L1)</t>
  </si>
  <si>
    <t>ĐIỂM HỌC KỲ 2 (L2)</t>
  </si>
  <si>
    <t>Vũ Thị Bích</t>
  </si>
  <si>
    <t>Kém</t>
  </si>
  <si>
    <t>Yếu</t>
  </si>
  <si>
    <t>TBK</t>
  </si>
  <si>
    <t>Khá</t>
  </si>
  <si>
    <t>Giỏi</t>
  </si>
  <si>
    <t>Xuất sắc</t>
  </si>
  <si>
    <t>Thủy</t>
  </si>
  <si>
    <t>ĐIỂM CẢ NĂM (L1)</t>
  </si>
  <si>
    <t>ĐIỂM CẢ NĂM (L2)</t>
  </si>
  <si>
    <r>
      <t xml:space="preserve">B.Krông </t>
    </r>
    <r>
      <rPr>
        <b/>
        <sz val="10"/>
        <color indexed="8"/>
        <rFont val="Times New Roman"/>
        <family val="1"/>
      </rPr>
      <t>(DTN05)</t>
    </r>
  </si>
  <si>
    <r>
      <t xml:space="preserve">Khoa </t>
    </r>
    <r>
      <rPr>
        <b/>
        <sz val="10"/>
        <color indexed="8"/>
        <rFont val="Times New Roman"/>
        <family val="1"/>
      </rPr>
      <t>(DTN05)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</si>
</sst>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V&quot;"/>
    <numFmt numFmtId="166" formatCode="0.0"/>
    <numFmt numFmtId="167" formatCode="0.000"/>
    <numFmt numFmtId="168" formatCode="&quot;cđt&quot;"/>
  </numFmts>
  <fonts count="37">
    <font>
      <sz val="10"/>
      <name val="Arial"/>
      <family val="0"/>
    </font>
    <font>
      <sz val="10"/>
      <name val="VNI-Times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VNI-Times"/>
      <family val="0"/>
    </font>
    <font>
      <b/>
      <sz val="12"/>
      <color indexed="8"/>
      <name val="Times New Roman"/>
      <family val="1"/>
    </font>
    <font>
      <sz val="12"/>
      <color indexed="8"/>
      <name val="VNI-Times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12"/>
      <color indexed="8"/>
      <name val="VNI-Times"/>
      <family val="0"/>
    </font>
    <font>
      <sz val="8"/>
      <name val="Arial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VNI-Times"/>
      <family val="0"/>
    </font>
    <font>
      <b/>
      <sz val="11"/>
      <name val="Times New Roman"/>
      <family val="1"/>
    </font>
    <font>
      <b/>
      <sz val="11"/>
      <name val="VNI-Times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VNI-Times"/>
      <family val="0"/>
    </font>
    <font>
      <b/>
      <sz val="12"/>
      <name val="VNI-Times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2" xfId="19" applyFont="1" applyFill="1" applyBorder="1" applyAlignment="1">
      <alignment horizontal="left" vertical="center" wrapText="1"/>
      <protection/>
    </xf>
    <xf numFmtId="0" fontId="5" fillId="0" borderId="3" xfId="19" applyFont="1" applyFill="1" applyBorder="1" applyAlignment="1">
      <alignment horizontal="left" vertical="center" wrapText="1"/>
      <protection/>
    </xf>
    <xf numFmtId="14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0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19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" xfId="19" applyFont="1" applyFill="1" applyBorder="1" applyAlignment="1">
      <alignment horizontal="center" wrapText="1"/>
      <protection/>
    </xf>
    <xf numFmtId="165" fontId="5" fillId="3" borderId="1" xfId="19" applyNumberFormat="1" applyFont="1" applyFill="1" applyBorder="1" applyAlignment="1">
      <alignment horizontal="center" wrapText="1"/>
      <protection/>
    </xf>
    <xf numFmtId="2" fontId="7" fillId="0" borderId="1" xfId="19" applyNumberFormat="1" applyFont="1" applyFill="1" applyBorder="1" applyAlignment="1">
      <alignment horizontal="center" wrapText="1"/>
      <protection/>
    </xf>
    <xf numFmtId="2" fontId="7" fillId="0" borderId="1" xfId="0" applyNumberFormat="1" applyFont="1" applyBorder="1" applyAlignment="1">
      <alignment horizontal="center"/>
    </xf>
    <xf numFmtId="168" fontId="7" fillId="0" borderId="1" xfId="19" applyNumberFormat="1" applyFont="1" applyFill="1" applyBorder="1" applyAlignment="1">
      <alignment horizontal="center" wrapText="1"/>
      <protection/>
    </xf>
    <xf numFmtId="0" fontId="31" fillId="0" borderId="1" xfId="19" applyFont="1" applyFill="1" applyBorder="1" applyAlignment="1">
      <alignment horizontal="center" wrapText="1"/>
      <protection/>
    </xf>
    <xf numFmtId="0" fontId="32" fillId="3" borderId="1" xfId="19" applyFont="1" applyFill="1" applyBorder="1" applyAlignment="1">
      <alignment horizontal="center" wrapText="1"/>
      <protection/>
    </xf>
    <xf numFmtId="165" fontId="32" fillId="3" borderId="1" xfId="19" applyNumberFormat="1" applyFont="1" applyFill="1" applyBorder="1" applyAlignment="1">
      <alignment horizontal="center" wrapText="1"/>
      <protection/>
    </xf>
    <xf numFmtId="0" fontId="2" fillId="0" borderId="2" xfId="19" applyFont="1" applyFill="1" applyBorder="1" applyAlignment="1">
      <alignment horizontal="left" vertical="center" wrapText="1"/>
      <protection/>
    </xf>
    <xf numFmtId="0" fontId="3" fillId="0" borderId="3" xfId="19" applyFont="1" applyFill="1" applyBorder="1" applyAlignment="1">
      <alignment horizontal="left" vertical="center" wrapText="1"/>
      <protection/>
    </xf>
    <xf numFmtId="0" fontId="33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76200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0"/>
          <a:ext cx="24384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ĐẠI HỌC Y DƯỢC TP. HCM
</a:t>
          </a:r>
          <a:r>
            <a:rPr lang="en-US" cap="none" sz="1000" b="1" i="0" u="sng" baseline="0">
              <a:latin typeface="Times New Roman"/>
              <a:ea typeface="Times New Roman"/>
              <a:cs typeface="Times New Roman"/>
            </a:rPr>
            <a:t>KHOA DƯỢC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42</xdr:col>
      <xdr:colOff>104775</xdr:colOff>
      <xdr:row>1</xdr:row>
      <xdr:rowOff>0</xdr:rowOff>
    </xdr:from>
    <xdr:to>
      <xdr:col>59</xdr:col>
      <xdr:colOff>104775</xdr:colOff>
      <xdr:row>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163800" y="161925"/>
          <a:ext cx="54959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CỘNG HÒA XÃ HỘI CHỦ NGHĨA VIỆT NAM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  <xdr:twoCellAnchor>
    <xdr:from>
      <xdr:col>20</xdr:col>
      <xdr:colOff>228600</xdr:colOff>
      <xdr:row>56</xdr:row>
      <xdr:rowOff>180975</xdr:rowOff>
    </xdr:from>
    <xdr:to>
      <xdr:col>32</xdr:col>
      <xdr:colOff>104775</xdr:colOff>
      <xdr:row>62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896350" y="14068425"/>
          <a:ext cx="38195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VNI-Times"/>
              <a:ea typeface="VNI-Times"/>
              <a:cs typeface="VNI-Times"/>
            </a:rPr>
            <a:t>Tp. HCM, ngaøy 01 thaùng 04  naêm 2010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TRƯỞNG BAN ĐÀO TẠO
</a:t>
          </a:r>
          <a:r>
            <a:rPr lang="en-US" cap="none" sz="11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  <xdr:twoCellAnchor>
    <xdr:from>
      <xdr:col>0</xdr:col>
      <xdr:colOff>66675</xdr:colOff>
      <xdr:row>4</xdr:row>
      <xdr:rowOff>9525</xdr:rowOff>
    </xdr:from>
    <xdr:to>
      <xdr:col>65</xdr:col>
      <xdr:colOff>333375</xdr:colOff>
      <xdr:row>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6675" y="800100"/>
          <a:ext cx="233076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KẾT QUẢ HỌC TẬP LỚP DƯỢC 2006 ĐẠI HỌC TÂY NGUYÊN
HỌC KỲ 2 - NĂM THỨ TƯ - NĂM HỌC 2009-2010</a:t>
          </a:r>
        </a:p>
      </xdr:txBody>
    </xdr:sp>
    <xdr:clientData/>
  </xdr:twoCellAnchor>
  <xdr:twoCellAnchor>
    <xdr:from>
      <xdr:col>50</xdr:col>
      <xdr:colOff>38100</xdr:colOff>
      <xdr:row>57</xdr:row>
      <xdr:rowOff>28575</xdr:rowOff>
    </xdr:from>
    <xdr:to>
      <xdr:col>63</xdr:col>
      <xdr:colOff>161925</xdr:colOff>
      <xdr:row>59</xdr:row>
      <xdr:rowOff>161925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17230725" y="14116050"/>
          <a:ext cx="5153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Tp. HCM, ngaøy 05 thaùng 10 naêm 2010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 BAN ÑAØO TAÏO</a:t>
          </a:r>
          <a:r>
            <a:rPr lang="en-US" cap="none" sz="11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76200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2505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ĐẠI HỌC Y DƯỢC TP. HCM
</a:t>
          </a:r>
          <a:r>
            <a:rPr lang="en-US" cap="none" sz="1000" b="1" i="0" u="sng" baseline="0">
              <a:latin typeface="Times New Roman"/>
              <a:ea typeface="Times New Roman"/>
              <a:cs typeface="Times New Roman"/>
            </a:rPr>
            <a:t>KHOA DƯỢC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42</xdr:col>
      <xdr:colOff>104775</xdr:colOff>
      <xdr:row>0</xdr:row>
      <xdr:rowOff>0</xdr:rowOff>
    </xdr:from>
    <xdr:to>
      <xdr:col>59</xdr:col>
      <xdr:colOff>104775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992100" y="0"/>
          <a:ext cx="29051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CỘNG HÒA XÃ HỘI CHỦ NGHĨA VIỆT NAM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  <xdr:twoCellAnchor>
    <xdr:from>
      <xdr:col>20</xdr:col>
      <xdr:colOff>228600</xdr:colOff>
      <xdr:row>55</xdr:row>
      <xdr:rowOff>200025</xdr:rowOff>
    </xdr:from>
    <xdr:to>
      <xdr:col>32</xdr:col>
      <xdr:colOff>266700</xdr:colOff>
      <xdr:row>61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20125" y="13925550"/>
          <a:ext cx="19240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VNI-Times"/>
              <a:ea typeface="VNI-Times"/>
              <a:cs typeface="VNI-Times"/>
            </a:rPr>
            <a:t>Tp. HCM, ngaøy 01 thaùng 04  naêm 2010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TRƯỞNG BAN ĐÀO TẠO
</a:t>
          </a:r>
          <a:r>
            <a:rPr lang="en-US" cap="none" sz="11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  <xdr:twoCellAnchor>
    <xdr:from>
      <xdr:col>0</xdr:col>
      <xdr:colOff>66675</xdr:colOff>
      <xdr:row>3</xdr:row>
      <xdr:rowOff>9525</xdr:rowOff>
    </xdr:from>
    <xdr:to>
      <xdr:col>65</xdr:col>
      <xdr:colOff>333375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675" y="638175"/>
          <a:ext cx="182118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KẾT QUẢ HỌC TẬP LỚP DƯỢC 2006 ĐẠI HỌC TÂY NGUYÊN
HỌC KỲ 2 - NĂM THỨ TƯ - NĂM HỌC 2009-2010</a:t>
          </a:r>
        </a:p>
      </xdr:txBody>
    </xdr:sp>
    <xdr:clientData/>
  </xdr:twoCellAnchor>
  <xdr:twoCellAnchor>
    <xdr:from>
      <xdr:col>50</xdr:col>
      <xdr:colOff>38100</xdr:colOff>
      <xdr:row>56</xdr:row>
      <xdr:rowOff>28575</xdr:rowOff>
    </xdr:from>
    <xdr:to>
      <xdr:col>63</xdr:col>
      <xdr:colOff>161925</xdr:colOff>
      <xdr:row>58</xdr:row>
      <xdr:rowOff>161925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15059025" y="13973175"/>
          <a:ext cx="2228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Tp. HCM, ngaøy 16 thaùng 09 naêm 2010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 BAN ÑAØO TAÏO</a:t>
          </a:r>
          <a:r>
            <a:rPr lang="en-US" cap="none" sz="11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62"/>
  <sheetViews>
    <sheetView tabSelected="1" zoomScale="75" zoomScaleNormal="75" workbookViewId="0" topLeftCell="A4">
      <pane xSplit="4" ySplit="8" topLeftCell="AD45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BF55" sqref="BF55"/>
    </sheetView>
  </sheetViews>
  <sheetFormatPr defaultColWidth="9.140625" defaultRowHeight="12.75"/>
  <cols>
    <col min="1" max="1" width="5.8515625" style="0" customWidth="1"/>
    <col min="3" max="3" width="20.421875" style="0" customWidth="1"/>
    <col min="4" max="4" width="19.140625" style="0" customWidth="1"/>
    <col min="5" max="25" width="4.7109375" style="33" customWidth="1"/>
    <col min="26" max="26" width="4.00390625" style="33" customWidth="1"/>
    <col min="27" max="27" width="4.7109375" style="33" customWidth="1"/>
    <col min="28" max="28" width="6.421875" style="33" customWidth="1"/>
    <col min="29" max="29" width="5.28125" style="33" customWidth="1"/>
    <col min="30" max="30" width="6.140625" style="33" customWidth="1"/>
    <col min="31" max="32" width="5.28125" style="33" customWidth="1"/>
    <col min="33" max="33" width="1.57421875" style="33" hidden="1" customWidth="1"/>
    <col min="34" max="34" width="3.8515625" style="33" customWidth="1"/>
    <col min="35" max="35" width="4.28125" style="33" customWidth="1"/>
    <col min="36" max="49" width="3.8515625" style="33" customWidth="1"/>
    <col min="50" max="50" width="5.00390625" style="33" customWidth="1"/>
    <col min="51" max="51" width="4.7109375" style="33" customWidth="1"/>
    <col min="52" max="52" width="4.421875" style="33" customWidth="1"/>
    <col min="53" max="53" width="4.00390625" style="33" customWidth="1"/>
    <col min="54" max="54" width="4.421875" style="33" customWidth="1"/>
    <col min="55" max="60" width="6.57421875" style="33" customWidth="1"/>
    <col min="61" max="63" width="6.140625" style="33" customWidth="1"/>
    <col min="64" max="66" width="6.140625" style="0" customWidth="1"/>
  </cols>
  <sheetData>
    <row r="1" ht="12.75"/>
    <row r="2" spans="4:63" s="1" customFormat="1" ht="16.5">
      <c r="D2" s="2"/>
      <c r="E2" s="3"/>
      <c r="F2" s="3"/>
      <c r="G2" s="3"/>
      <c r="H2" s="3"/>
      <c r="I2" s="3"/>
      <c r="J2" s="3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4:63" s="1" customFormat="1" ht="16.5">
      <c r="D3" s="2"/>
      <c r="E3" s="3"/>
      <c r="F3" s="3"/>
      <c r="G3" s="3"/>
      <c r="H3" s="3"/>
      <c r="I3" s="3"/>
      <c r="J3" s="3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4:63" s="1" customFormat="1" ht="16.5">
      <c r="D4" s="2"/>
      <c r="E4" s="3"/>
      <c r="F4" s="3"/>
      <c r="G4" s="3"/>
      <c r="H4" s="3"/>
      <c r="I4" s="3"/>
      <c r="J4" s="3"/>
      <c r="K4" s="29"/>
      <c r="L4" s="29"/>
      <c r="M4" s="29"/>
      <c r="N4" s="29"/>
      <c r="O4" s="29"/>
      <c r="P4" s="29"/>
      <c r="Q4" s="29"/>
      <c r="R4" s="2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4:63" s="1" customFormat="1" ht="16.5">
      <c r="D5" s="2"/>
      <c r="E5" s="3"/>
      <c r="F5" s="3"/>
      <c r="G5" s="3"/>
      <c r="H5" s="3"/>
      <c r="I5" s="3"/>
      <c r="J5" s="3"/>
      <c r="K5" s="29"/>
      <c r="L5" s="29"/>
      <c r="M5" s="29"/>
      <c r="N5" s="29"/>
      <c r="O5" s="29"/>
      <c r="P5" s="29"/>
      <c r="Q5" s="29"/>
      <c r="R5" s="2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4:63" s="1" customFormat="1" ht="16.5">
      <c r="D6" s="2"/>
      <c r="E6" s="3"/>
      <c r="F6" s="3"/>
      <c r="G6" s="3"/>
      <c r="H6" s="3"/>
      <c r="I6" s="3"/>
      <c r="J6" s="3"/>
      <c r="K6" s="29"/>
      <c r="L6" s="29"/>
      <c r="M6" s="29"/>
      <c r="N6" s="29"/>
      <c r="O6" s="29"/>
      <c r="P6" s="29"/>
      <c r="Q6" s="29"/>
      <c r="R6" s="2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4:63" s="1" customFormat="1" ht="16.5">
      <c r="D7" s="2"/>
      <c r="E7" s="3"/>
      <c r="F7" s="3"/>
      <c r="G7" s="3"/>
      <c r="H7" s="3"/>
      <c r="I7" s="3"/>
      <c r="J7" s="3"/>
      <c r="K7" s="29"/>
      <c r="L7" s="29"/>
      <c r="M7" s="29"/>
      <c r="N7" s="29"/>
      <c r="O7" s="29"/>
      <c r="P7" s="29"/>
      <c r="Q7" s="29"/>
      <c r="R7" s="2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4:73" s="1" customFormat="1" ht="19.5" customHeight="1">
      <c r="D8" s="2"/>
      <c r="E8" s="3"/>
      <c r="F8" s="3"/>
      <c r="G8" s="3"/>
      <c r="H8" s="3"/>
      <c r="I8" s="3"/>
      <c r="J8" s="3"/>
      <c r="K8" s="29"/>
      <c r="L8" s="29"/>
      <c r="M8" s="29"/>
      <c r="N8" s="29"/>
      <c r="O8" s="29"/>
      <c r="P8" s="29"/>
      <c r="Q8" s="29"/>
      <c r="R8" s="2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O8" s="1">
        <v>0</v>
      </c>
      <c r="BP8" s="1">
        <v>4</v>
      </c>
      <c r="BQ8" s="1">
        <v>5</v>
      </c>
      <c r="BR8" s="1">
        <v>6</v>
      </c>
      <c r="BS8" s="1">
        <v>7</v>
      </c>
      <c r="BT8" s="1">
        <v>8</v>
      </c>
      <c r="BU8" s="1">
        <v>9</v>
      </c>
    </row>
    <row r="9" spans="1:73" s="4" customFormat="1" ht="18.75" customHeight="1">
      <c r="A9" s="46" t="s">
        <v>0</v>
      </c>
      <c r="B9" s="46" t="s">
        <v>1</v>
      </c>
      <c r="C9" s="46" t="s">
        <v>2</v>
      </c>
      <c r="D9" s="46"/>
      <c r="E9" s="49" t="s">
        <v>168</v>
      </c>
      <c r="F9" s="50"/>
      <c r="G9" s="50"/>
      <c r="H9" s="51"/>
      <c r="I9" s="49" t="s">
        <v>169</v>
      </c>
      <c r="J9" s="50"/>
      <c r="K9" s="50"/>
      <c r="L9" s="51"/>
      <c r="M9" s="49" t="s">
        <v>174</v>
      </c>
      <c r="N9" s="50"/>
      <c r="O9" s="50"/>
      <c r="P9" s="51"/>
      <c r="Q9" s="49" t="s">
        <v>175</v>
      </c>
      <c r="R9" s="50"/>
      <c r="S9" s="50"/>
      <c r="T9" s="51"/>
      <c r="U9" s="55" t="s">
        <v>176</v>
      </c>
      <c r="V9" s="50"/>
      <c r="W9" s="56" t="s">
        <v>177</v>
      </c>
      <c r="X9" s="56"/>
      <c r="Y9" s="56"/>
      <c r="Z9" s="56"/>
      <c r="AA9" s="22" t="s">
        <v>178</v>
      </c>
      <c r="AB9" s="49" t="s">
        <v>179</v>
      </c>
      <c r="AC9" s="50"/>
      <c r="AD9" s="51"/>
      <c r="AE9" s="49" t="s">
        <v>180</v>
      </c>
      <c r="AF9" s="50"/>
      <c r="AG9" s="51"/>
      <c r="AH9" s="57" t="s">
        <v>184</v>
      </c>
      <c r="AI9" s="57"/>
      <c r="AJ9" s="57"/>
      <c r="AK9" s="57"/>
      <c r="AL9" s="49" t="s">
        <v>169</v>
      </c>
      <c r="AM9" s="50"/>
      <c r="AN9" s="50"/>
      <c r="AO9" s="51"/>
      <c r="AP9" s="57" t="s">
        <v>176</v>
      </c>
      <c r="AQ9" s="57"/>
      <c r="AR9" s="57"/>
      <c r="AS9" s="57"/>
      <c r="AT9" s="49" t="s">
        <v>185</v>
      </c>
      <c r="AU9" s="50"/>
      <c r="AV9" s="50"/>
      <c r="AW9" s="51"/>
      <c r="AX9" s="57" t="s">
        <v>186</v>
      </c>
      <c r="AY9" s="57"/>
      <c r="AZ9" s="57" t="s">
        <v>187</v>
      </c>
      <c r="BA9" s="57"/>
      <c r="BB9" s="26" t="s">
        <v>178</v>
      </c>
      <c r="BC9" s="49" t="s">
        <v>188</v>
      </c>
      <c r="BD9" s="50"/>
      <c r="BE9" s="51"/>
      <c r="BF9" s="49" t="s">
        <v>189</v>
      </c>
      <c r="BG9" s="50"/>
      <c r="BH9" s="51"/>
      <c r="BI9" s="58" t="s">
        <v>198</v>
      </c>
      <c r="BJ9" s="58"/>
      <c r="BK9" s="58"/>
      <c r="BL9" s="58" t="s">
        <v>199</v>
      </c>
      <c r="BM9" s="58"/>
      <c r="BN9" s="58"/>
      <c r="BO9" s="4" t="s">
        <v>191</v>
      </c>
      <c r="BP9" s="4" t="s">
        <v>192</v>
      </c>
      <c r="BQ9" s="4" t="s">
        <v>182</v>
      </c>
      <c r="BR9" s="4" t="s">
        <v>193</v>
      </c>
      <c r="BS9" s="4" t="s">
        <v>194</v>
      </c>
      <c r="BT9" s="4" t="s">
        <v>195</v>
      </c>
      <c r="BU9" s="4" t="s">
        <v>196</v>
      </c>
    </row>
    <row r="10" spans="1:66" s="4" customFormat="1" ht="16.5" customHeight="1">
      <c r="A10" s="46"/>
      <c r="B10" s="46"/>
      <c r="C10" s="46"/>
      <c r="D10" s="46"/>
      <c r="E10" s="18" t="s">
        <v>170</v>
      </c>
      <c r="F10" s="18" t="s">
        <v>171</v>
      </c>
      <c r="G10" s="18" t="s">
        <v>172</v>
      </c>
      <c r="H10" s="18" t="s">
        <v>173</v>
      </c>
      <c r="I10" s="18" t="s">
        <v>170</v>
      </c>
      <c r="J10" s="18" t="s">
        <v>171</v>
      </c>
      <c r="K10" s="18" t="s">
        <v>172</v>
      </c>
      <c r="L10" s="18" t="s">
        <v>173</v>
      </c>
      <c r="M10" s="18" t="s">
        <v>170</v>
      </c>
      <c r="N10" s="18" t="s">
        <v>171</v>
      </c>
      <c r="O10" s="18" t="s">
        <v>172</v>
      </c>
      <c r="P10" s="18" t="s">
        <v>173</v>
      </c>
      <c r="Q10" s="18" t="s">
        <v>170</v>
      </c>
      <c r="R10" s="18" t="s">
        <v>171</v>
      </c>
      <c r="S10" s="18" t="s">
        <v>172</v>
      </c>
      <c r="T10" s="18" t="s">
        <v>173</v>
      </c>
      <c r="U10" s="18" t="s">
        <v>170</v>
      </c>
      <c r="V10" s="18" t="s">
        <v>171</v>
      </c>
      <c r="W10" s="18" t="s">
        <v>170</v>
      </c>
      <c r="X10" s="18" t="s">
        <v>171</v>
      </c>
      <c r="Y10" s="18" t="s">
        <v>172</v>
      </c>
      <c r="Z10" s="23" t="s">
        <v>173</v>
      </c>
      <c r="AA10" s="24"/>
      <c r="AB10" s="24" t="s">
        <v>181</v>
      </c>
      <c r="AC10" s="27" t="s">
        <v>182</v>
      </c>
      <c r="AD10" s="27" t="s">
        <v>183</v>
      </c>
      <c r="AE10" s="24" t="s">
        <v>181</v>
      </c>
      <c r="AF10" s="28" t="s">
        <v>182</v>
      </c>
      <c r="AG10" s="28" t="s">
        <v>183</v>
      </c>
      <c r="AH10" s="18" t="s">
        <v>170</v>
      </c>
      <c r="AI10" s="18" t="s">
        <v>171</v>
      </c>
      <c r="AJ10" s="18" t="s">
        <v>172</v>
      </c>
      <c r="AK10" s="18" t="s">
        <v>173</v>
      </c>
      <c r="AL10" s="18" t="s">
        <v>170</v>
      </c>
      <c r="AM10" s="18" t="s">
        <v>171</v>
      </c>
      <c r="AN10" s="18" t="s">
        <v>172</v>
      </c>
      <c r="AO10" s="18" t="s">
        <v>173</v>
      </c>
      <c r="AP10" s="18" t="s">
        <v>170</v>
      </c>
      <c r="AQ10" s="18" t="s">
        <v>171</v>
      </c>
      <c r="AR10" s="18" t="s">
        <v>172</v>
      </c>
      <c r="AS10" s="18" t="s">
        <v>173</v>
      </c>
      <c r="AT10" s="18" t="s">
        <v>170</v>
      </c>
      <c r="AU10" s="18" t="s">
        <v>171</v>
      </c>
      <c r="AV10" s="18" t="s">
        <v>172</v>
      </c>
      <c r="AW10" s="18" t="s">
        <v>173</v>
      </c>
      <c r="AX10" s="18" t="s">
        <v>170</v>
      </c>
      <c r="AY10" s="18" t="s">
        <v>171</v>
      </c>
      <c r="AZ10" s="18" t="s">
        <v>170</v>
      </c>
      <c r="BA10" s="18" t="s">
        <v>171</v>
      </c>
      <c r="BB10" s="24"/>
      <c r="BC10" s="24" t="s">
        <v>181</v>
      </c>
      <c r="BD10" s="59" t="s">
        <v>182</v>
      </c>
      <c r="BE10" s="59" t="s">
        <v>183</v>
      </c>
      <c r="BF10" s="24" t="s">
        <v>181</v>
      </c>
      <c r="BG10" s="59" t="s">
        <v>182</v>
      </c>
      <c r="BH10" s="59" t="s">
        <v>183</v>
      </c>
      <c r="BI10" s="24" t="s">
        <v>181</v>
      </c>
      <c r="BJ10" s="61" t="s">
        <v>182</v>
      </c>
      <c r="BK10" s="61" t="s">
        <v>183</v>
      </c>
      <c r="BL10" s="24" t="s">
        <v>181</v>
      </c>
      <c r="BM10" s="61" t="s">
        <v>182</v>
      </c>
      <c r="BN10" s="61" t="s">
        <v>183</v>
      </c>
    </row>
    <row r="11" spans="1:66" s="4" customFormat="1" ht="16.5" customHeight="1">
      <c r="A11" s="46"/>
      <c r="B11" s="46"/>
      <c r="C11" s="46"/>
      <c r="D11" s="46"/>
      <c r="E11" s="52">
        <v>3</v>
      </c>
      <c r="F11" s="52"/>
      <c r="G11" s="53">
        <v>1</v>
      </c>
      <c r="H11" s="54"/>
      <c r="I11" s="52">
        <v>4</v>
      </c>
      <c r="J11" s="52"/>
      <c r="K11" s="53">
        <v>2</v>
      </c>
      <c r="L11" s="54"/>
      <c r="M11" s="52">
        <v>4</v>
      </c>
      <c r="N11" s="52"/>
      <c r="O11" s="53">
        <v>1</v>
      </c>
      <c r="P11" s="54"/>
      <c r="Q11" s="52">
        <v>4</v>
      </c>
      <c r="R11" s="52"/>
      <c r="S11" s="53">
        <v>1</v>
      </c>
      <c r="T11" s="54"/>
      <c r="U11" s="52">
        <v>4</v>
      </c>
      <c r="V11" s="52"/>
      <c r="W11" s="52">
        <v>4</v>
      </c>
      <c r="X11" s="52"/>
      <c r="Y11" s="52">
        <v>2</v>
      </c>
      <c r="Z11" s="52"/>
      <c r="AA11" s="25"/>
      <c r="AB11" s="25">
        <f>SUM($E$11:$Z$11)</f>
        <v>30</v>
      </c>
      <c r="AC11" s="30"/>
      <c r="AD11" s="30"/>
      <c r="AE11" s="25">
        <v>30</v>
      </c>
      <c r="AF11" s="30"/>
      <c r="AG11" s="30"/>
      <c r="AH11" s="19">
        <v>3</v>
      </c>
      <c r="AI11" s="19"/>
      <c r="AJ11" s="20">
        <v>1</v>
      </c>
      <c r="AK11" s="21"/>
      <c r="AL11" s="19">
        <v>5</v>
      </c>
      <c r="AM11" s="19"/>
      <c r="AN11" s="20">
        <v>2</v>
      </c>
      <c r="AO11" s="21"/>
      <c r="AP11" s="19">
        <v>3</v>
      </c>
      <c r="AQ11" s="19"/>
      <c r="AR11" s="20">
        <v>2</v>
      </c>
      <c r="AS11" s="21"/>
      <c r="AT11" s="19">
        <v>2</v>
      </c>
      <c r="AU11" s="19"/>
      <c r="AV11" s="20">
        <v>1</v>
      </c>
      <c r="AW11" s="21"/>
      <c r="AX11" s="19">
        <v>4</v>
      </c>
      <c r="AY11" s="19"/>
      <c r="AZ11" s="19">
        <v>4</v>
      </c>
      <c r="BA11" s="19"/>
      <c r="BB11" s="25"/>
      <c r="BC11" s="25">
        <f>SUM(AH11:BA11)</f>
        <v>27</v>
      </c>
      <c r="BD11" s="60"/>
      <c r="BE11" s="60"/>
      <c r="BF11" s="25">
        <v>27</v>
      </c>
      <c r="BG11" s="60"/>
      <c r="BH11" s="60"/>
      <c r="BI11" s="25">
        <f>AB11+BC11</f>
        <v>57</v>
      </c>
      <c r="BJ11" s="61"/>
      <c r="BK11" s="61"/>
      <c r="BL11" s="25">
        <v>57</v>
      </c>
      <c r="BM11" s="61"/>
      <c r="BN11" s="61"/>
    </row>
    <row r="12" spans="1:66" s="4" customFormat="1" ht="21" customHeight="1">
      <c r="A12" s="6" t="s">
        <v>3</v>
      </c>
      <c r="B12" s="7" t="s">
        <v>59</v>
      </c>
      <c r="C12" s="42" t="s">
        <v>60</v>
      </c>
      <c r="D12" s="43" t="s">
        <v>7</v>
      </c>
      <c r="E12" s="31">
        <v>6</v>
      </c>
      <c r="F12" s="31"/>
      <c r="G12" s="31">
        <v>7</v>
      </c>
      <c r="H12" s="31"/>
      <c r="I12" s="5">
        <v>6</v>
      </c>
      <c r="J12" s="5"/>
      <c r="K12" s="31">
        <v>5</v>
      </c>
      <c r="L12" s="31"/>
      <c r="M12" s="31">
        <v>7</v>
      </c>
      <c r="N12" s="31"/>
      <c r="O12" s="31">
        <v>4</v>
      </c>
      <c r="P12" s="31">
        <v>7</v>
      </c>
      <c r="Q12" s="31">
        <v>7</v>
      </c>
      <c r="R12" s="31"/>
      <c r="S12" s="31">
        <v>9</v>
      </c>
      <c r="T12" s="31"/>
      <c r="U12" s="31">
        <v>7</v>
      </c>
      <c r="V12" s="31"/>
      <c r="W12" s="31">
        <v>6</v>
      </c>
      <c r="X12" s="31"/>
      <c r="Y12" s="31">
        <v>8</v>
      </c>
      <c r="Z12" s="31"/>
      <c r="AA12" s="31"/>
      <c r="AB12" s="31">
        <f>(E12)*3+(K12+Y12)*2+(I12+M12+Q12+U12+W12)*4+(G12+O12+S12)*1</f>
        <v>196</v>
      </c>
      <c r="AC12" s="36">
        <f>AB12/$AB$11</f>
        <v>6.533333333333333</v>
      </c>
      <c r="AD12" s="31" t="str">
        <f>HLOOKUP(AC12,$BO$8:$BU$9,2)</f>
        <v>TBK</v>
      </c>
      <c r="AE12" s="31">
        <f>(MAX(E12:F12))*3+(MAX(K12:L12)+MAX(Y12:Z12))*2+(MAX(I12:J12)+MAX(M12:N12)+MAX(Q12:R12)+MAX(U12:V12)+MAX(W12:X12))*4+(MAX(O12:P12)+MAX(G12:H12)+MAX(S12:T12))*1</f>
        <v>199</v>
      </c>
      <c r="AF12" s="36">
        <f>AE12/$AE$11</f>
        <v>6.633333333333334</v>
      </c>
      <c r="AG12" s="31" t="str">
        <f>HLOOKUP(AF12,$BO$8:$BU$9,2)</f>
        <v>TBK</v>
      </c>
      <c r="AH12" s="39">
        <v>9</v>
      </c>
      <c r="AI12" s="39"/>
      <c r="AJ12" s="39">
        <v>7</v>
      </c>
      <c r="AK12" s="39"/>
      <c r="AL12" s="39">
        <v>7</v>
      </c>
      <c r="AM12" s="39"/>
      <c r="AN12" s="39">
        <v>7</v>
      </c>
      <c r="AO12" s="39"/>
      <c r="AP12" s="39">
        <v>6</v>
      </c>
      <c r="AQ12" s="39"/>
      <c r="AR12" s="39">
        <v>7</v>
      </c>
      <c r="AS12" s="39"/>
      <c r="AT12" s="39">
        <v>8</v>
      </c>
      <c r="AU12" s="39"/>
      <c r="AV12" s="39">
        <v>8</v>
      </c>
      <c r="AW12" s="39"/>
      <c r="AX12" s="39">
        <v>6</v>
      </c>
      <c r="AY12" s="39"/>
      <c r="AZ12" s="39">
        <v>7</v>
      </c>
      <c r="BA12" s="39"/>
      <c r="BB12" s="31"/>
      <c r="BC12" s="31">
        <f>(AH12+AP12)*3+(AJ12+AV12)*1+(AL12)*5+(AN12+AR12+AT12)*2+(AX12+AZ12)*4</f>
        <v>191</v>
      </c>
      <c r="BD12" s="36">
        <f>BC12/$BC$11</f>
        <v>7.074074074074074</v>
      </c>
      <c r="BE12" s="31" t="str">
        <f>HLOOKUP(BD12,$BO$8:$BU$9,2)</f>
        <v>Khá</v>
      </c>
      <c r="BF12" s="31">
        <f>(MAX(AH12:AI12)+MAX(AP12:AQ12))*3+(MAX(AJ12:AK12)+MAX(AV12:AW12))*1+(MAX(AL12:AM12))*5+(MAX(AN12:AO12)+MAX(AR12:AS12)+MAX(AT12:AU12))*2+(MAX(AX12:AY12)+MAX(AZ12:BA12))*4</f>
        <v>191</v>
      </c>
      <c r="BG12" s="36">
        <f>BF12/$BF$11</f>
        <v>7.074074074074074</v>
      </c>
      <c r="BH12" s="31" t="str">
        <f>HLOOKUP(BG12,$BO$8:$BU$9,2)</f>
        <v>Khá</v>
      </c>
      <c r="BI12" s="31">
        <f>AB12+BC12</f>
        <v>387</v>
      </c>
      <c r="BJ12" s="36">
        <f>BI12/$BI$11</f>
        <v>6.7894736842105265</v>
      </c>
      <c r="BK12" s="31" t="str">
        <f>HLOOKUP(BJ12,$BO$8:$BU$9,2)</f>
        <v>TBK</v>
      </c>
      <c r="BL12" s="5">
        <f>AE12+BF12</f>
        <v>390</v>
      </c>
      <c r="BM12" s="37">
        <f>BL12/$BL$11</f>
        <v>6.842105263157895</v>
      </c>
      <c r="BN12" s="5" t="str">
        <f>HLOOKUP(BM12,$BO$8:$BU$9,2)</f>
        <v>TBK</v>
      </c>
    </row>
    <row r="13" spans="1:66" s="4" customFormat="1" ht="20.25" customHeight="1">
      <c r="A13" s="6" t="s">
        <v>4</v>
      </c>
      <c r="B13" s="7" t="s">
        <v>61</v>
      </c>
      <c r="C13" s="42" t="s">
        <v>62</v>
      </c>
      <c r="D13" s="43" t="s">
        <v>63</v>
      </c>
      <c r="E13" s="31">
        <v>5</v>
      </c>
      <c r="F13" s="31"/>
      <c r="G13" s="31">
        <v>6</v>
      </c>
      <c r="H13" s="31"/>
      <c r="I13" s="5">
        <v>4</v>
      </c>
      <c r="J13" s="35">
        <v>0</v>
      </c>
      <c r="K13" s="31">
        <v>3</v>
      </c>
      <c r="L13" s="31">
        <v>1</v>
      </c>
      <c r="M13" s="31">
        <v>3</v>
      </c>
      <c r="N13" s="31">
        <v>3</v>
      </c>
      <c r="O13" s="31">
        <v>4</v>
      </c>
      <c r="P13" s="31">
        <v>2</v>
      </c>
      <c r="Q13" s="31">
        <v>2</v>
      </c>
      <c r="R13" s="31">
        <v>7</v>
      </c>
      <c r="S13" s="31">
        <v>8</v>
      </c>
      <c r="T13" s="31"/>
      <c r="U13" s="31">
        <v>4</v>
      </c>
      <c r="V13" s="31">
        <v>4</v>
      </c>
      <c r="W13" s="31">
        <v>3</v>
      </c>
      <c r="X13" s="31">
        <v>4</v>
      </c>
      <c r="Y13" s="31">
        <v>7</v>
      </c>
      <c r="Z13" s="31"/>
      <c r="AA13" s="31"/>
      <c r="AB13" s="31">
        <f aca="true" t="shared" si="0" ref="AB13:AB56">(E13)*3+(K13+Y13)*2+(I13+M13+Q13+U13+W13)*4+(G13+O13+S13)*1</f>
        <v>117</v>
      </c>
      <c r="AC13" s="36">
        <f aca="true" t="shared" si="1" ref="AC13:AC55">AB13/$AB$11</f>
        <v>3.9</v>
      </c>
      <c r="AD13" s="31" t="str">
        <f aca="true" t="shared" si="2" ref="AD13:AD55">HLOOKUP(AC13,$BO$8:$BU$9,2)</f>
        <v>Kém</v>
      </c>
      <c r="AE13" s="31">
        <f aca="true" t="shared" si="3" ref="AE13:AE55">(MAX(E13:F13))*3+(MAX(K13:L13)+MAX(Y13:Z13))*2+(MAX(I13:J13)+MAX(M13:N13)+MAX(Q13:R13)+MAX(U13:V13)+MAX(W13:X13))*4+(MAX(O13:P13)+MAX(G13:H13)+MAX(S13:T13))*1</f>
        <v>141</v>
      </c>
      <c r="AF13" s="36">
        <f aca="true" t="shared" si="4" ref="AF13:AF55">AE13/$AE$11</f>
        <v>4.7</v>
      </c>
      <c r="AG13" s="31" t="str">
        <f aca="true" t="shared" si="5" ref="AG13:AG55">HLOOKUP(AF13,$BO$8:$BU$9,2)</f>
        <v>Yếu</v>
      </c>
      <c r="AH13" s="39">
        <v>2</v>
      </c>
      <c r="AI13" s="40">
        <v>0</v>
      </c>
      <c r="AJ13" s="39">
        <v>8</v>
      </c>
      <c r="AK13" s="39"/>
      <c r="AL13" s="39">
        <v>3</v>
      </c>
      <c r="AM13" s="41">
        <v>0</v>
      </c>
      <c r="AN13" s="39">
        <v>6</v>
      </c>
      <c r="AO13" s="39"/>
      <c r="AP13" s="39">
        <v>3</v>
      </c>
      <c r="AQ13" s="41">
        <v>0</v>
      </c>
      <c r="AR13" s="39">
        <v>7</v>
      </c>
      <c r="AS13" s="39"/>
      <c r="AT13" s="39">
        <v>5</v>
      </c>
      <c r="AU13" s="39"/>
      <c r="AV13" s="39">
        <v>7</v>
      </c>
      <c r="AW13" s="39"/>
      <c r="AX13" s="39">
        <v>1</v>
      </c>
      <c r="AY13" s="39">
        <v>1</v>
      </c>
      <c r="AZ13" s="39">
        <v>5</v>
      </c>
      <c r="BA13" s="39"/>
      <c r="BB13" s="31"/>
      <c r="BC13" s="31">
        <f aca="true" t="shared" si="6" ref="BC13:BC55">(AH13+AP13)*3+(AJ13+AV13)*1+(AL13)*5+(AN13+AR13+AT13)*2+(AX13+AZ13)*4</f>
        <v>105</v>
      </c>
      <c r="BD13" s="36">
        <f aca="true" t="shared" si="7" ref="BD13:BD55">BC13/$BC$11</f>
        <v>3.888888888888889</v>
      </c>
      <c r="BE13" s="31" t="str">
        <f aca="true" t="shared" si="8" ref="BE13:BE55">HLOOKUP(BD13,$BO$8:$BU$9,2)</f>
        <v>Kém</v>
      </c>
      <c r="BF13" s="31">
        <f aca="true" t="shared" si="9" ref="BF13:BF55">(MAX(AH13:AI13)+MAX(AP13:AQ13))*3+(MAX(AJ13:AK13)+MAX(AV13:AW13))*1+(MAX(AL13:AM13))*5+(MAX(AN13:AO13)+MAX(AR13:AS13)+MAX(AT13:AU13))*2+(MAX(AX13:AY13)+MAX(AZ13:BA13))*4</f>
        <v>105</v>
      </c>
      <c r="BG13" s="36">
        <f aca="true" t="shared" si="10" ref="BG13:BG55">BF13/$BF$11</f>
        <v>3.888888888888889</v>
      </c>
      <c r="BH13" s="31" t="str">
        <f aca="true" t="shared" si="11" ref="BH13:BH55">HLOOKUP(BG13,$BO$8:$BU$9,2)</f>
        <v>Kém</v>
      </c>
      <c r="BI13" s="31">
        <f aca="true" t="shared" si="12" ref="BI13:BI55">AB13+BC13</f>
        <v>222</v>
      </c>
      <c r="BJ13" s="36">
        <f aca="true" t="shared" si="13" ref="BJ13:BJ55">BI13/$BI$11</f>
        <v>3.8947368421052633</v>
      </c>
      <c r="BK13" s="31" t="str">
        <f aca="true" t="shared" si="14" ref="BK13:BK55">HLOOKUP(BJ13,$BO$8:$BU$9,2)</f>
        <v>Kém</v>
      </c>
      <c r="BL13" s="5">
        <f aca="true" t="shared" si="15" ref="BL13:BL55">AE13+BF13</f>
        <v>246</v>
      </c>
      <c r="BM13" s="37">
        <f aca="true" t="shared" si="16" ref="BM13:BM55">BL13/$BL$11</f>
        <v>4.315789473684211</v>
      </c>
      <c r="BN13" s="5" t="str">
        <f aca="true" t="shared" si="17" ref="BN13:BN55">HLOOKUP(BM13,$BO$8:$BU$9,2)</f>
        <v>Yếu</v>
      </c>
    </row>
    <row r="14" spans="1:66" s="4" customFormat="1" ht="23.25" customHeight="1">
      <c r="A14" s="6" t="s">
        <v>5</v>
      </c>
      <c r="B14" s="7" t="s">
        <v>64</v>
      </c>
      <c r="C14" s="42" t="s">
        <v>65</v>
      </c>
      <c r="D14" s="43" t="s">
        <v>63</v>
      </c>
      <c r="E14" s="31">
        <v>6</v>
      </c>
      <c r="F14" s="10"/>
      <c r="G14" s="31">
        <v>7</v>
      </c>
      <c r="H14" s="10"/>
      <c r="I14" s="5">
        <v>6</v>
      </c>
      <c r="J14" s="5"/>
      <c r="K14" s="31">
        <v>6</v>
      </c>
      <c r="L14" s="31"/>
      <c r="M14" s="31">
        <v>7</v>
      </c>
      <c r="N14" s="31"/>
      <c r="O14" s="31">
        <v>6</v>
      </c>
      <c r="P14" s="31"/>
      <c r="Q14" s="31">
        <v>8</v>
      </c>
      <c r="R14" s="31"/>
      <c r="S14" s="31">
        <v>8</v>
      </c>
      <c r="T14" s="31"/>
      <c r="U14" s="31">
        <v>6</v>
      </c>
      <c r="V14" s="31"/>
      <c r="W14" s="31">
        <v>6</v>
      </c>
      <c r="X14" s="31"/>
      <c r="Y14" s="31">
        <v>6</v>
      </c>
      <c r="Z14" s="31"/>
      <c r="AA14" s="31"/>
      <c r="AB14" s="31">
        <f t="shared" si="0"/>
        <v>195</v>
      </c>
      <c r="AC14" s="36">
        <f t="shared" si="1"/>
        <v>6.5</v>
      </c>
      <c r="AD14" s="31" t="str">
        <f t="shared" si="2"/>
        <v>TBK</v>
      </c>
      <c r="AE14" s="31">
        <f t="shared" si="3"/>
        <v>195</v>
      </c>
      <c r="AF14" s="36">
        <f t="shared" si="4"/>
        <v>6.5</v>
      </c>
      <c r="AG14" s="31" t="str">
        <f t="shared" si="5"/>
        <v>TBK</v>
      </c>
      <c r="AH14" s="39">
        <v>9</v>
      </c>
      <c r="AI14" s="39"/>
      <c r="AJ14" s="39">
        <v>8</v>
      </c>
      <c r="AK14" s="39"/>
      <c r="AL14" s="39">
        <v>6</v>
      </c>
      <c r="AM14" s="39"/>
      <c r="AN14" s="39">
        <v>6</v>
      </c>
      <c r="AO14" s="39"/>
      <c r="AP14" s="39">
        <v>6</v>
      </c>
      <c r="AQ14" s="39"/>
      <c r="AR14" s="39">
        <v>9</v>
      </c>
      <c r="AS14" s="39"/>
      <c r="AT14" s="39">
        <v>8</v>
      </c>
      <c r="AU14" s="39"/>
      <c r="AV14" s="39">
        <v>8</v>
      </c>
      <c r="AW14" s="39"/>
      <c r="AX14" s="39">
        <v>7</v>
      </c>
      <c r="AY14" s="39"/>
      <c r="AZ14" s="39">
        <v>9</v>
      </c>
      <c r="BA14" s="39"/>
      <c r="BB14" s="31"/>
      <c r="BC14" s="31">
        <f t="shared" si="6"/>
        <v>201</v>
      </c>
      <c r="BD14" s="36">
        <f t="shared" si="7"/>
        <v>7.444444444444445</v>
      </c>
      <c r="BE14" s="31" t="str">
        <f t="shared" si="8"/>
        <v>Khá</v>
      </c>
      <c r="BF14" s="31">
        <f t="shared" si="9"/>
        <v>201</v>
      </c>
      <c r="BG14" s="36">
        <f t="shared" si="10"/>
        <v>7.444444444444445</v>
      </c>
      <c r="BH14" s="31" t="str">
        <f t="shared" si="11"/>
        <v>Khá</v>
      </c>
      <c r="BI14" s="31">
        <f t="shared" si="12"/>
        <v>396</v>
      </c>
      <c r="BJ14" s="36">
        <f t="shared" si="13"/>
        <v>6.947368421052632</v>
      </c>
      <c r="BK14" s="31" t="str">
        <f t="shared" si="14"/>
        <v>TBK</v>
      </c>
      <c r="BL14" s="5">
        <f t="shared" si="15"/>
        <v>396</v>
      </c>
      <c r="BM14" s="37">
        <f t="shared" si="16"/>
        <v>6.947368421052632</v>
      </c>
      <c r="BN14" s="5" t="str">
        <f t="shared" si="17"/>
        <v>TBK</v>
      </c>
    </row>
    <row r="15" spans="1:66" s="4" customFormat="1" ht="20.25" customHeight="1">
      <c r="A15" s="6" t="s">
        <v>6</v>
      </c>
      <c r="B15" s="7" t="s">
        <v>66</v>
      </c>
      <c r="C15" s="44" t="s">
        <v>67</v>
      </c>
      <c r="D15" s="45" t="s">
        <v>68</v>
      </c>
      <c r="E15" s="5">
        <v>5</v>
      </c>
      <c r="F15" s="5"/>
      <c r="G15" s="5">
        <v>7</v>
      </c>
      <c r="H15" s="5"/>
      <c r="I15" s="5">
        <v>6</v>
      </c>
      <c r="J15" s="5"/>
      <c r="K15" s="31">
        <v>6</v>
      </c>
      <c r="L15" s="31"/>
      <c r="M15" s="31">
        <v>6</v>
      </c>
      <c r="N15" s="31"/>
      <c r="O15" s="31">
        <v>3</v>
      </c>
      <c r="P15" s="31">
        <v>5</v>
      </c>
      <c r="Q15" s="31">
        <v>7</v>
      </c>
      <c r="R15" s="31"/>
      <c r="S15" s="31">
        <v>6</v>
      </c>
      <c r="T15" s="31"/>
      <c r="U15" s="31">
        <v>6</v>
      </c>
      <c r="V15" s="31"/>
      <c r="W15" s="31">
        <v>6</v>
      </c>
      <c r="X15" s="31"/>
      <c r="Y15" s="31">
        <v>6</v>
      </c>
      <c r="Z15" s="31"/>
      <c r="AA15" s="31"/>
      <c r="AB15" s="31">
        <f t="shared" si="0"/>
        <v>179</v>
      </c>
      <c r="AC15" s="36">
        <f t="shared" si="1"/>
        <v>5.966666666666667</v>
      </c>
      <c r="AD15" s="31" t="str">
        <f t="shared" si="2"/>
        <v>TB</v>
      </c>
      <c r="AE15" s="31">
        <f t="shared" si="3"/>
        <v>181</v>
      </c>
      <c r="AF15" s="36">
        <f t="shared" si="4"/>
        <v>6.033333333333333</v>
      </c>
      <c r="AG15" s="31" t="str">
        <f t="shared" si="5"/>
        <v>TBK</v>
      </c>
      <c r="AH15" s="39">
        <v>4</v>
      </c>
      <c r="AI15" s="39">
        <v>8</v>
      </c>
      <c r="AJ15" s="39">
        <v>8</v>
      </c>
      <c r="AK15" s="39"/>
      <c r="AL15" s="39">
        <v>7</v>
      </c>
      <c r="AM15" s="39"/>
      <c r="AN15" s="39">
        <v>5</v>
      </c>
      <c r="AO15" s="39"/>
      <c r="AP15" s="39">
        <v>6</v>
      </c>
      <c r="AQ15" s="39"/>
      <c r="AR15" s="39">
        <v>7</v>
      </c>
      <c r="AS15" s="39"/>
      <c r="AT15" s="39">
        <v>7</v>
      </c>
      <c r="AU15" s="39"/>
      <c r="AV15" s="39">
        <v>7</v>
      </c>
      <c r="AW15" s="39"/>
      <c r="AX15" s="39">
        <v>7</v>
      </c>
      <c r="AY15" s="39"/>
      <c r="AZ15" s="39">
        <v>7</v>
      </c>
      <c r="BA15" s="39"/>
      <c r="BB15" s="31"/>
      <c r="BC15" s="31">
        <f t="shared" si="6"/>
        <v>174</v>
      </c>
      <c r="BD15" s="36">
        <f t="shared" si="7"/>
        <v>6.444444444444445</v>
      </c>
      <c r="BE15" s="31" t="str">
        <f t="shared" si="8"/>
        <v>TBK</v>
      </c>
      <c r="BF15" s="31">
        <f t="shared" si="9"/>
        <v>186</v>
      </c>
      <c r="BG15" s="36">
        <f t="shared" si="10"/>
        <v>6.888888888888889</v>
      </c>
      <c r="BH15" s="31" t="str">
        <f t="shared" si="11"/>
        <v>TBK</v>
      </c>
      <c r="BI15" s="31">
        <f t="shared" si="12"/>
        <v>353</v>
      </c>
      <c r="BJ15" s="36">
        <f t="shared" si="13"/>
        <v>6.192982456140351</v>
      </c>
      <c r="BK15" s="31" t="str">
        <f t="shared" si="14"/>
        <v>TBK</v>
      </c>
      <c r="BL15" s="5">
        <f t="shared" si="15"/>
        <v>367</v>
      </c>
      <c r="BM15" s="37">
        <f t="shared" si="16"/>
        <v>6.43859649122807</v>
      </c>
      <c r="BN15" s="5" t="str">
        <f t="shared" si="17"/>
        <v>TBK</v>
      </c>
    </row>
    <row r="16" spans="1:66" s="4" customFormat="1" ht="20.25" customHeight="1">
      <c r="A16" s="6" t="s">
        <v>8</v>
      </c>
      <c r="B16" s="7" t="s">
        <v>69</v>
      </c>
      <c r="C16" s="42" t="s">
        <v>51</v>
      </c>
      <c r="D16" s="43" t="s">
        <v>70</v>
      </c>
      <c r="E16" s="31">
        <v>6</v>
      </c>
      <c r="F16" s="31"/>
      <c r="G16" s="31">
        <v>7</v>
      </c>
      <c r="H16" s="31"/>
      <c r="I16" s="5">
        <v>4</v>
      </c>
      <c r="J16" s="5">
        <v>6</v>
      </c>
      <c r="K16" s="31">
        <v>6</v>
      </c>
      <c r="L16" s="31"/>
      <c r="M16" s="31">
        <v>6</v>
      </c>
      <c r="N16" s="31"/>
      <c r="O16" s="31">
        <v>9</v>
      </c>
      <c r="P16" s="31"/>
      <c r="Q16" s="31">
        <v>7</v>
      </c>
      <c r="R16" s="31"/>
      <c r="S16" s="31">
        <v>9</v>
      </c>
      <c r="T16" s="31"/>
      <c r="U16" s="31">
        <v>7</v>
      </c>
      <c r="V16" s="31"/>
      <c r="W16" s="31">
        <v>6</v>
      </c>
      <c r="X16" s="31"/>
      <c r="Y16" s="31">
        <v>7</v>
      </c>
      <c r="Z16" s="31"/>
      <c r="AA16" s="31"/>
      <c r="AB16" s="31">
        <f t="shared" si="0"/>
        <v>189</v>
      </c>
      <c r="AC16" s="36">
        <f t="shared" si="1"/>
        <v>6.3</v>
      </c>
      <c r="AD16" s="31" t="str">
        <f t="shared" si="2"/>
        <v>TBK</v>
      </c>
      <c r="AE16" s="31">
        <f t="shared" si="3"/>
        <v>197</v>
      </c>
      <c r="AF16" s="36">
        <f t="shared" si="4"/>
        <v>6.566666666666666</v>
      </c>
      <c r="AG16" s="31" t="str">
        <f t="shared" si="5"/>
        <v>TBK</v>
      </c>
      <c r="AH16" s="39">
        <v>8</v>
      </c>
      <c r="AI16" s="39"/>
      <c r="AJ16" s="39">
        <v>8</v>
      </c>
      <c r="AK16" s="39"/>
      <c r="AL16" s="39">
        <v>6</v>
      </c>
      <c r="AM16" s="39"/>
      <c r="AN16" s="39">
        <v>7</v>
      </c>
      <c r="AO16" s="39"/>
      <c r="AP16" s="39">
        <v>6</v>
      </c>
      <c r="AQ16" s="39"/>
      <c r="AR16" s="39">
        <v>7</v>
      </c>
      <c r="AS16" s="39"/>
      <c r="AT16" s="39">
        <v>8</v>
      </c>
      <c r="AU16" s="39"/>
      <c r="AV16" s="39">
        <v>8</v>
      </c>
      <c r="AW16" s="39"/>
      <c r="AX16" s="39">
        <v>7</v>
      </c>
      <c r="AY16" s="39"/>
      <c r="AZ16" s="39">
        <v>9</v>
      </c>
      <c r="BA16" s="39"/>
      <c r="BB16" s="31"/>
      <c r="BC16" s="31">
        <f t="shared" si="6"/>
        <v>196</v>
      </c>
      <c r="BD16" s="36">
        <f t="shared" si="7"/>
        <v>7.2592592592592595</v>
      </c>
      <c r="BE16" s="31" t="str">
        <f t="shared" si="8"/>
        <v>Khá</v>
      </c>
      <c r="BF16" s="31">
        <f t="shared" si="9"/>
        <v>196</v>
      </c>
      <c r="BG16" s="36">
        <f t="shared" si="10"/>
        <v>7.2592592592592595</v>
      </c>
      <c r="BH16" s="31" t="str">
        <f t="shared" si="11"/>
        <v>Khá</v>
      </c>
      <c r="BI16" s="31">
        <f t="shared" si="12"/>
        <v>385</v>
      </c>
      <c r="BJ16" s="36">
        <f t="shared" si="13"/>
        <v>6.754385964912281</v>
      </c>
      <c r="BK16" s="31" t="str">
        <f t="shared" si="14"/>
        <v>TBK</v>
      </c>
      <c r="BL16" s="5">
        <f t="shared" si="15"/>
        <v>393</v>
      </c>
      <c r="BM16" s="37">
        <f t="shared" si="16"/>
        <v>6.894736842105263</v>
      </c>
      <c r="BN16" s="5" t="str">
        <f t="shared" si="17"/>
        <v>TBK</v>
      </c>
    </row>
    <row r="17" spans="1:66" s="4" customFormat="1" ht="20.25" customHeight="1">
      <c r="A17" s="6" t="s">
        <v>9</v>
      </c>
      <c r="B17" s="7" t="s">
        <v>71</v>
      </c>
      <c r="C17" s="42" t="s">
        <v>72</v>
      </c>
      <c r="D17" s="43" t="s">
        <v>18</v>
      </c>
      <c r="E17" s="31">
        <v>6</v>
      </c>
      <c r="F17" s="31"/>
      <c r="G17" s="31">
        <v>7</v>
      </c>
      <c r="H17" s="31"/>
      <c r="I17" s="5">
        <v>6</v>
      </c>
      <c r="J17" s="5"/>
      <c r="K17" s="31">
        <v>6</v>
      </c>
      <c r="L17" s="31"/>
      <c r="M17" s="31">
        <v>7</v>
      </c>
      <c r="N17" s="31"/>
      <c r="O17" s="31">
        <v>9</v>
      </c>
      <c r="P17" s="31"/>
      <c r="Q17" s="31">
        <v>7</v>
      </c>
      <c r="R17" s="31"/>
      <c r="S17" s="31">
        <v>5</v>
      </c>
      <c r="T17" s="31"/>
      <c r="U17" s="31">
        <v>6</v>
      </c>
      <c r="V17" s="31"/>
      <c r="W17" s="31">
        <v>6</v>
      </c>
      <c r="X17" s="31"/>
      <c r="Y17" s="31">
        <v>8</v>
      </c>
      <c r="Z17" s="31"/>
      <c r="AA17" s="31"/>
      <c r="AB17" s="31">
        <f t="shared" si="0"/>
        <v>195</v>
      </c>
      <c r="AC17" s="36">
        <f t="shared" si="1"/>
        <v>6.5</v>
      </c>
      <c r="AD17" s="31" t="str">
        <f t="shared" si="2"/>
        <v>TBK</v>
      </c>
      <c r="AE17" s="31">
        <f t="shared" si="3"/>
        <v>195</v>
      </c>
      <c r="AF17" s="36">
        <f t="shared" si="4"/>
        <v>6.5</v>
      </c>
      <c r="AG17" s="31" t="str">
        <f t="shared" si="5"/>
        <v>TBK</v>
      </c>
      <c r="AH17" s="39">
        <v>8</v>
      </c>
      <c r="AI17" s="39"/>
      <c r="AJ17" s="39">
        <v>9</v>
      </c>
      <c r="AK17" s="39"/>
      <c r="AL17" s="39">
        <v>6</v>
      </c>
      <c r="AM17" s="39"/>
      <c r="AN17" s="39">
        <v>7</v>
      </c>
      <c r="AO17" s="39"/>
      <c r="AP17" s="39">
        <v>6</v>
      </c>
      <c r="AQ17" s="39"/>
      <c r="AR17" s="39">
        <v>7</v>
      </c>
      <c r="AS17" s="39"/>
      <c r="AT17" s="39">
        <v>8</v>
      </c>
      <c r="AU17" s="39"/>
      <c r="AV17" s="39">
        <v>8</v>
      </c>
      <c r="AW17" s="39"/>
      <c r="AX17" s="39">
        <v>7</v>
      </c>
      <c r="AY17" s="39"/>
      <c r="AZ17" s="39">
        <v>9</v>
      </c>
      <c r="BA17" s="39"/>
      <c r="BB17" s="31"/>
      <c r="BC17" s="31">
        <f t="shared" si="6"/>
        <v>197</v>
      </c>
      <c r="BD17" s="36">
        <f t="shared" si="7"/>
        <v>7.296296296296297</v>
      </c>
      <c r="BE17" s="31" t="str">
        <f t="shared" si="8"/>
        <v>Khá</v>
      </c>
      <c r="BF17" s="31">
        <f t="shared" si="9"/>
        <v>197</v>
      </c>
      <c r="BG17" s="36">
        <f t="shared" si="10"/>
        <v>7.296296296296297</v>
      </c>
      <c r="BH17" s="31" t="str">
        <f t="shared" si="11"/>
        <v>Khá</v>
      </c>
      <c r="BI17" s="31">
        <f t="shared" si="12"/>
        <v>392</v>
      </c>
      <c r="BJ17" s="36">
        <f t="shared" si="13"/>
        <v>6.87719298245614</v>
      </c>
      <c r="BK17" s="31" t="str">
        <f t="shared" si="14"/>
        <v>TBK</v>
      </c>
      <c r="BL17" s="5">
        <f t="shared" si="15"/>
        <v>392</v>
      </c>
      <c r="BM17" s="37">
        <f t="shared" si="16"/>
        <v>6.87719298245614</v>
      </c>
      <c r="BN17" s="5" t="str">
        <f t="shared" si="17"/>
        <v>TBK</v>
      </c>
    </row>
    <row r="18" spans="1:66" s="4" customFormat="1" ht="20.25" customHeight="1">
      <c r="A18" s="6" t="s">
        <v>10</v>
      </c>
      <c r="B18" s="7" t="s">
        <v>73</v>
      </c>
      <c r="C18" s="42" t="s">
        <v>74</v>
      </c>
      <c r="D18" s="43" t="s">
        <v>18</v>
      </c>
      <c r="E18" s="31">
        <v>5</v>
      </c>
      <c r="F18" s="13"/>
      <c r="G18" s="31">
        <v>7</v>
      </c>
      <c r="H18" s="13"/>
      <c r="I18" s="5">
        <v>5</v>
      </c>
      <c r="J18" s="5"/>
      <c r="K18" s="31">
        <v>7</v>
      </c>
      <c r="L18" s="31"/>
      <c r="M18" s="31">
        <v>5</v>
      </c>
      <c r="N18" s="31"/>
      <c r="O18" s="31">
        <v>4</v>
      </c>
      <c r="P18" s="31">
        <v>6</v>
      </c>
      <c r="Q18" s="31">
        <v>6</v>
      </c>
      <c r="R18" s="31"/>
      <c r="S18" s="31">
        <v>3</v>
      </c>
      <c r="T18" s="31">
        <v>9</v>
      </c>
      <c r="U18" s="31">
        <v>4</v>
      </c>
      <c r="V18" s="31">
        <v>5</v>
      </c>
      <c r="W18" s="31">
        <v>3</v>
      </c>
      <c r="X18" s="31">
        <v>4</v>
      </c>
      <c r="Y18" s="31">
        <v>8</v>
      </c>
      <c r="Z18" s="31"/>
      <c r="AA18" s="31"/>
      <c r="AB18" s="31">
        <f t="shared" si="0"/>
        <v>151</v>
      </c>
      <c r="AC18" s="36">
        <f t="shared" si="1"/>
        <v>5.033333333333333</v>
      </c>
      <c r="AD18" s="31" t="str">
        <f t="shared" si="2"/>
        <v>TB</v>
      </c>
      <c r="AE18" s="31">
        <f t="shared" si="3"/>
        <v>167</v>
      </c>
      <c r="AF18" s="36">
        <f t="shared" si="4"/>
        <v>5.566666666666666</v>
      </c>
      <c r="AG18" s="31" t="str">
        <f t="shared" si="5"/>
        <v>TB</v>
      </c>
      <c r="AH18" s="39">
        <v>4</v>
      </c>
      <c r="AI18" s="40">
        <v>0</v>
      </c>
      <c r="AJ18" s="39">
        <v>6</v>
      </c>
      <c r="AK18" s="39"/>
      <c r="AL18" s="39">
        <v>6</v>
      </c>
      <c r="AM18" s="39"/>
      <c r="AN18" s="39">
        <v>7</v>
      </c>
      <c r="AO18" s="39"/>
      <c r="AP18" s="39">
        <v>3</v>
      </c>
      <c r="AQ18" s="39">
        <v>7</v>
      </c>
      <c r="AR18" s="39">
        <v>7</v>
      </c>
      <c r="AS18" s="39"/>
      <c r="AT18" s="39">
        <v>6</v>
      </c>
      <c r="AU18" s="39"/>
      <c r="AV18" s="39">
        <v>8</v>
      </c>
      <c r="AW18" s="39"/>
      <c r="AX18" s="39">
        <v>5</v>
      </c>
      <c r="AY18" s="39"/>
      <c r="AZ18" s="39">
        <v>8</v>
      </c>
      <c r="BA18" s="39"/>
      <c r="BB18" s="31"/>
      <c r="BC18" s="31">
        <f t="shared" si="6"/>
        <v>157</v>
      </c>
      <c r="BD18" s="36">
        <f t="shared" si="7"/>
        <v>5.814814814814815</v>
      </c>
      <c r="BE18" s="31" t="str">
        <f t="shared" si="8"/>
        <v>TB</v>
      </c>
      <c r="BF18" s="31">
        <f t="shared" si="9"/>
        <v>169</v>
      </c>
      <c r="BG18" s="36">
        <f t="shared" si="10"/>
        <v>6.2592592592592595</v>
      </c>
      <c r="BH18" s="31" t="str">
        <f t="shared" si="11"/>
        <v>TBK</v>
      </c>
      <c r="BI18" s="31">
        <f t="shared" si="12"/>
        <v>308</v>
      </c>
      <c r="BJ18" s="36">
        <f t="shared" si="13"/>
        <v>5.4035087719298245</v>
      </c>
      <c r="BK18" s="31" t="str">
        <f t="shared" si="14"/>
        <v>TB</v>
      </c>
      <c r="BL18" s="5">
        <f t="shared" si="15"/>
        <v>336</v>
      </c>
      <c r="BM18" s="37">
        <f t="shared" si="16"/>
        <v>5.894736842105263</v>
      </c>
      <c r="BN18" s="5" t="str">
        <f t="shared" si="17"/>
        <v>TB</v>
      </c>
    </row>
    <row r="19" spans="1:66" s="4" customFormat="1" ht="20.25" customHeight="1">
      <c r="A19" s="6" t="s">
        <v>11</v>
      </c>
      <c r="B19" s="7" t="s">
        <v>75</v>
      </c>
      <c r="C19" s="42" t="s">
        <v>76</v>
      </c>
      <c r="D19" s="43" t="s">
        <v>18</v>
      </c>
      <c r="E19" s="31">
        <v>7</v>
      </c>
      <c r="F19" s="31"/>
      <c r="G19" s="31">
        <v>8</v>
      </c>
      <c r="H19" s="31"/>
      <c r="I19" s="5">
        <v>5</v>
      </c>
      <c r="J19" s="5"/>
      <c r="K19" s="31">
        <v>6</v>
      </c>
      <c r="L19" s="31"/>
      <c r="M19" s="31">
        <v>6</v>
      </c>
      <c r="N19" s="31"/>
      <c r="O19" s="31">
        <v>5</v>
      </c>
      <c r="P19" s="31"/>
      <c r="Q19" s="31">
        <v>8</v>
      </c>
      <c r="R19" s="31"/>
      <c r="S19" s="31">
        <v>8</v>
      </c>
      <c r="T19" s="31"/>
      <c r="U19" s="31">
        <v>8</v>
      </c>
      <c r="V19" s="31"/>
      <c r="W19" s="31">
        <v>6</v>
      </c>
      <c r="X19" s="31"/>
      <c r="Y19" s="31">
        <v>9</v>
      </c>
      <c r="Z19" s="31"/>
      <c r="AA19" s="31"/>
      <c r="AB19" s="31">
        <f t="shared" si="0"/>
        <v>204</v>
      </c>
      <c r="AC19" s="36">
        <f t="shared" si="1"/>
        <v>6.8</v>
      </c>
      <c r="AD19" s="31" t="str">
        <f t="shared" si="2"/>
        <v>TBK</v>
      </c>
      <c r="AE19" s="31">
        <f t="shared" si="3"/>
        <v>204</v>
      </c>
      <c r="AF19" s="36">
        <f t="shared" si="4"/>
        <v>6.8</v>
      </c>
      <c r="AG19" s="31" t="str">
        <f t="shared" si="5"/>
        <v>TBK</v>
      </c>
      <c r="AH19" s="40">
        <v>0</v>
      </c>
      <c r="AI19" s="39">
        <v>9</v>
      </c>
      <c r="AJ19" s="40">
        <v>0</v>
      </c>
      <c r="AK19" s="39">
        <v>9</v>
      </c>
      <c r="AL19" s="39">
        <v>7</v>
      </c>
      <c r="AM19" s="39"/>
      <c r="AN19" s="39">
        <v>6</v>
      </c>
      <c r="AO19" s="39"/>
      <c r="AP19" s="39">
        <v>6</v>
      </c>
      <c r="AQ19" s="39"/>
      <c r="AR19" s="39">
        <v>7</v>
      </c>
      <c r="AS19" s="39"/>
      <c r="AT19" s="39">
        <v>8</v>
      </c>
      <c r="AU19" s="39"/>
      <c r="AV19" s="39">
        <v>7</v>
      </c>
      <c r="AW19" s="39"/>
      <c r="AX19" s="39">
        <v>8</v>
      </c>
      <c r="AY19" s="39"/>
      <c r="AZ19" s="39">
        <v>9</v>
      </c>
      <c r="BA19" s="39"/>
      <c r="BB19" s="31"/>
      <c r="BC19" s="31">
        <f t="shared" si="6"/>
        <v>170</v>
      </c>
      <c r="BD19" s="36">
        <f t="shared" si="7"/>
        <v>6.296296296296297</v>
      </c>
      <c r="BE19" s="31" t="str">
        <f t="shared" si="8"/>
        <v>TBK</v>
      </c>
      <c r="BF19" s="31">
        <f t="shared" si="9"/>
        <v>206</v>
      </c>
      <c r="BG19" s="36">
        <f t="shared" si="10"/>
        <v>7.62962962962963</v>
      </c>
      <c r="BH19" s="31" t="str">
        <f t="shared" si="11"/>
        <v>Khá</v>
      </c>
      <c r="BI19" s="31">
        <f t="shared" si="12"/>
        <v>374</v>
      </c>
      <c r="BJ19" s="36">
        <f t="shared" si="13"/>
        <v>6.56140350877193</v>
      </c>
      <c r="BK19" s="31" t="str">
        <f t="shared" si="14"/>
        <v>TBK</v>
      </c>
      <c r="BL19" s="5">
        <f t="shared" si="15"/>
        <v>410</v>
      </c>
      <c r="BM19" s="37">
        <f t="shared" si="16"/>
        <v>7.192982456140351</v>
      </c>
      <c r="BN19" s="5" t="str">
        <f t="shared" si="17"/>
        <v>Khá</v>
      </c>
    </row>
    <row r="20" spans="1:66" s="4" customFormat="1" ht="20.25" customHeight="1">
      <c r="A20" s="6" t="s">
        <v>12</v>
      </c>
      <c r="B20" s="7" t="s">
        <v>77</v>
      </c>
      <c r="C20" s="42" t="s">
        <v>78</v>
      </c>
      <c r="D20" s="43" t="s">
        <v>24</v>
      </c>
      <c r="E20" s="31">
        <v>6</v>
      </c>
      <c r="F20" s="31"/>
      <c r="G20" s="31">
        <v>8</v>
      </c>
      <c r="H20" s="31"/>
      <c r="I20" s="5">
        <v>5</v>
      </c>
      <c r="J20" s="5"/>
      <c r="K20" s="31">
        <v>7</v>
      </c>
      <c r="L20" s="31"/>
      <c r="M20" s="31">
        <v>6</v>
      </c>
      <c r="N20" s="31"/>
      <c r="O20" s="31">
        <v>4</v>
      </c>
      <c r="P20" s="31">
        <v>10</v>
      </c>
      <c r="Q20" s="31">
        <v>8</v>
      </c>
      <c r="R20" s="31"/>
      <c r="S20" s="31">
        <v>9</v>
      </c>
      <c r="T20" s="31"/>
      <c r="U20" s="34">
        <v>0</v>
      </c>
      <c r="V20" s="31">
        <v>6</v>
      </c>
      <c r="W20" s="31">
        <v>7</v>
      </c>
      <c r="X20" s="31"/>
      <c r="Y20" s="31">
        <v>8</v>
      </c>
      <c r="Z20" s="31"/>
      <c r="AA20" s="31"/>
      <c r="AB20" s="31">
        <f t="shared" si="0"/>
        <v>173</v>
      </c>
      <c r="AC20" s="36">
        <f t="shared" si="1"/>
        <v>5.766666666666667</v>
      </c>
      <c r="AD20" s="31" t="str">
        <f t="shared" si="2"/>
        <v>TB</v>
      </c>
      <c r="AE20" s="31">
        <f t="shared" si="3"/>
        <v>203</v>
      </c>
      <c r="AF20" s="36">
        <f t="shared" si="4"/>
        <v>6.766666666666667</v>
      </c>
      <c r="AG20" s="31" t="str">
        <f t="shared" si="5"/>
        <v>TBK</v>
      </c>
      <c r="AH20" s="39">
        <v>6</v>
      </c>
      <c r="AI20" s="39"/>
      <c r="AJ20" s="39">
        <v>3</v>
      </c>
      <c r="AK20" s="39">
        <v>8</v>
      </c>
      <c r="AL20" s="39">
        <v>5</v>
      </c>
      <c r="AM20" s="39"/>
      <c r="AN20" s="39">
        <v>6</v>
      </c>
      <c r="AO20" s="39"/>
      <c r="AP20" s="39">
        <v>6</v>
      </c>
      <c r="AQ20" s="39"/>
      <c r="AR20" s="39">
        <v>4</v>
      </c>
      <c r="AS20" s="39">
        <v>6</v>
      </c>
      <c r="AT20" s="39">
        <v>7</v>
      </c>
      <c r="AU20" s="39"/>
      <c r="AV20" s="39">
        <v>6</v>
      </c>
      <c r="AW20" s="39"/>
      <c r="AX20" s="41">
        <v>0</v>
      </c>
      <c r="AY20" s="39">
        <v>6</v>
      </c>
      <c r="AZ20" s="39">
        <v>10</v>
      </c>
      <c r="BA20" s="39"/>
      <c r="BB20" s="31"/>
      <c r="BC20" s="31">
        <f t="shared" si="6"/>
        <v>144</v>
      </c>
      <c r="BD20" s="36">
        <f t="shared" si="7"/>
        <v>5.333333333333333</v>
      </c>
      <c r="BE20" s="31" t="str">
        <f t="shared" si="8"/>
        <v>TB</v>
      </c>
      <c r="BF20" s="31">
        <f t="shared" si="9"/>
        <v>177</v>
      </c>
      <c r="BG20" s="36">
        <f t="shared" si="10"/>
        <v>6.555555555555555</v>
      </c>
      <c r="BH20" s="31" t="str">
        <f t="shared" si="11"/>
        <v>TBK</v>
      </c>
      <c r="BI20" s="31">
        <f t="shared" si="12"/>
        <v>317</v>
      </c>
      <c r="BJ20" s="36">
        <f t="shared" si="13"/>
        <v>5.56140350877193</v>
      </c>
      <c r="BK20" s="31" t="str">
        <f t="shared" si="14"/>
        <v>TB</v>
      </c>
      <c r="BL20" s="5">
        <f t="shared" si="15"/>
        <v>380</v>
      </c>
      <c r="BM20" s="37">
        <f t="shared" si="16"/>
        <v>6.666666666666667</v>
      </c>
      <c r="BN20" s="5" t="str">
        <f t="shared" si="17"/>
        <v>TBK</v>
      </c>
    </row>
    <row r="21" spans="1:66" s="4" customFormat="1" ht="20.25" customHeight="1">
      <c r="A21" s="6" t="s">
        <v>13</v>
      </c>
      <c r="B21" s="7" t="s">
        <v>79</v>
      </c>
      <c r="C21" s="42" t="s">
        <v>80</v>
      </c>
      <c r="D21" s="43" t="s">
        <v>81</v>
      </c>
      <c r="E21" s="31">
        <v>5</v>
      </c>
      <c r="F21" s="31"/>
      <c r="G21" s="31">
        <v>6</v>
      </c>
      <c r="H21" s="31"/>
      <c r="I21" s="31">
        <v>1</v>
      </c>
      <c r="J21" s="31">
        <v>2</v>
      </c>
      <c r="K21" s="31">
        <v>4</v>
      </c>
      <c r="L21" s="31">
        <v>5</v>
      </c>
      <c r="M21" s="31">
        <v>3</v>
      </c>
      <c r="N21" s="35">
        <v>0</v>
      </c>
      <c r="O21" s="31">
        <v>6</v>
      </c>
      <c r="P21" s="31"/>
      <c r="Q21" s="31">
        <v>4</v>
      </c>
      <c r="R21" s="31">
        <v>5</v>
      </c>
      <c r="S21" s="31">
        <v>7</v>
      </c>
      <c r="T21" s="31"/>
      <c r="U21" s="34">
        <v>0</v>
      </c>
      <c r="V21" s="31">
        <v>3</v>
      </c>
      <c r="W21" s="31">
        <v>4</v>
      </c>
      <c r="X21" s="31">
        <v>4</v>
      </c>
      <c r="Y21" s="31">
        <v>8</v>
      </c>
      <c r="Z21" s="31"/>
      <c r="AA21" s="31"/>
      <c r="AB21" s="31">
        <f t="shared" si="0"/>
        <v>106</v>
      </c>
      <c r="AC21" s="36">
        <f t="shared" si="1"/>
        <v>3.533333333333333</v>
      </c>
      <c r="AD21" s="31" t="str">
        <f t="shared" si="2"/>
        <v>Kém</v>
      </c>
      <c r="AE21" s="31">
        <f t="shared" si="3"/>
        <v>128</v>
      </c>
      <c r="AF21" s="36">
        <f t="shared" si="4"/>
        <v>4.266666666666667</v>
      </c>
      <c r="AG21" s="31" t="str">
        <f t="shared" si="5"/>
        <v>Yếu</v>
      </c>
      <c r="AH21" s="41">
        <v>0</v>
      </c>
      <c r="AI21" s="41">
        <v>0</v>
      </c>
      <c r="AJ21" s="41">
        <v>0</v>
      </c>
      <c r="AK21" s="39"/>
      <c r="AL21" s="39">
        <v>3</v>
      </c>
      <c r="AM21" s="41">
        <v>0</v>
      </c>
      <c r="AN21" s="39">
        <v>4</v>
      </c>
      <c r="AO21" s="41">
        <v>0</v>
      </c>
      <c r="AP21" s="41">
        <v>0</v>
      </c>
      <c r="AQ21" s="41">
        <v>0</v>
      </c>
      <c r="AR21" s="39">
        <v>4</v>
      </c>
      <c r="AS21" s="39">
        <v>6</v>
      </c>
      <c r="AT21" s="39">
        <v>4</v>
      </c>
      <c r="AU21" s="41">
        <v>0</v>
      </c>
      <c r="AV21" s="41">
        <v>0</v>
      </c>
      <c r="AW21" s="39"/>
      <c r="AX21" s="41">
        <v>0</v>
      </c>
      <c r="AY21" s="41">
        <v>0</v>
      </c>
      <c r="AZ21" s="39">
        <v>8</v>
      </c>
      <c r="BA21" s="39"/>
      <c r="BB21" s="31"/>
      <c r="BC21" s="31">
        <f t="shared" si="6"/>
        <v>71</v>
      </c>
      <c r="BD21" s="36">
        <f t="shared" si="7"/>
        <v>2.6296296296296298</v>
      </c>
      <c r="BE21" s="31" t="str">
        <f t="shared" si="8"/>
        <v>Kém</v>
      </c>
      <c r="BF21" s="31">
        <f t="shared" si="9"/>
        <v>75</v>
      </c>
      <c r="BG21" s="36">
        <f t="shared" si="10"/>
        <v>2.7777777777777777</v>
      </c>
      <c r="BH21" s="31" t="str">
        <f t="shared" si="11"/>
        <v>Kém</v>
      </c>
      <c r="BI21" s="31">
        <f t="shared" si="12"/>
        <v>177</v>
      </c>
      <c r="BJ21" s="36">
        <f t="shared" si="13"/>
        <v>3.1052631578947367</v>
      </c>
      <c r="BK21" s="31" t="str">
        <f t="shared" si="14"/>
        <v>Kém</v>
      </c>
      <c r="BL21" s="5">
        <f t="shared" si="15"/>
        <v>203</v>
      </c>
      <c r="BM21" s="37">
        <f t="shared" si="16"/>
        <v>3.56140350877193</v>
      </c>
      <c r="BN21" s="5" t="str">
        <f t="shared" si="17"/>
        <v>Kém</v>
      </c>
    </row>
    <row r="22" spans="1:66" s="4" customFormat="1" ht="20.25" customHeight="1">
      <c r="A22" s="6" t="s">
        <v>14</v>
      </c>
      <c r="B22" s="7" t="s">
        <v>82</v>
      </c>
      <c r="C22" s="42" t="s">
        <v>83</v>
      </c>
      <c r="D22" s="43" t="s">
        <v>84</v>
      </c>
      <c r="E22" s="31">
        <v>6</v>
      </c>
      <c r="F22" s="31"/>
      <c r="G22" s="31">
        <v>7</v>
      </c>
      <c r="H22" s="31"/>
      <c r="I22" s="31">
        <v>5</v>
      </c>
      <c r="J22" s="31"/>
      <c r="K22" s="31">
        <v>6</v>
      </c>
      <c r="L22" s="31"/>
      <c r="M22" s="31">
        <v>6</v>
      </c>
      <c r="N22" s="31"/>
      <c r="O22" s="31">
        <v>7</v>
      </c>
      <c r="P22" s="31"/>
      <c r="Q22" s="31">
        <v>7</v>
      </c>
      <c r="R22" s="31"/>
      <c r="S22" s="31">
        <v>8</v>
      </c>
      <c r="T22" s="31"/>
      <c r="U22" s="31">
        <v>2</v>
      </c>
      <c r="V22" s="31">
        <v>5</v>
      </c>
      <c r="W22" s="31">
        <v>7</v>
      </c>
      <c r="X22" s="31"/>
      <c r="Y22" s="31">
        <v>8</v>
      </c>
      <c r="Z22" s="31"/>
      <c r="AA22" s="31"/>
      <c r="AB22" s="31">
        <f t="shared" si="0"/>
        <v>176</v>
      </c>
      <c r="AC22" s="36">
        <f t="shared" si="1"/>
        <v>5.866666666666666</v>
      </c>
      <c r="AD22" s="31" t="str">
        <f t="shared" si="2"/>
        <v>TB</v>
      </c>
      <c r="AE22" s="31">
        <f t="shared" si="3"/>
        <v>188</v>
      </c>
      <c r="AF22" s="36">
        <f t="shared" si="4"/>
        <v>6.266666666666667</v>
      </c>
      <c r="AG22" s="31" t="str">
        <f t="shared" si="5"/>
        <v>TBK</v>
      </c>
      <c r="AH22" s="39">
        <v>10</v>
      </c>
      <c r="AI22" s="39"/>
      <c r="AJ22" s="39">
        <v>7</v>
      </c>
      <c r="AK22" s="39"/>
      <c r="AL22" s="39">
        <v>7</v>
      </c>
      <c r="AM22" s="39"/>
      <c r="AN22" s="39">
        <v>7</v>
      </c>
      <c r="AO22" s="39"/>
      <c r="AP22" s="39">
        <v>4</v>
      </c>
      <c r="AQ22" s="39">
        <v>7</v>
      </c>
      <c r="AR22" s="39">
        <v>7</v>
      </c>
      <c r="AS22" s="39"/>
      <c r="AT22" s="39">
        <v>7</v>
      </c>
      <c r="AU22" s="39"/>
      <c r="AV22" s="39">
        <v>7</v>
      </c>
      <c r="AW22" s="39"/>
      <c r="AX22" s="40">
        <v>0</v>
      </c>
      <c r="AY22" s="39">
        <v>5</v>
      </c>
      <c r="AZ22" s="39">
        <v>10</v>
      </c>
      <c r="BA22" s="39"/>
      <c r="BB22" s="31"/>
      <c r="BC22" s="31">
        <f t="shared" si="6"/>
        <v>173</v>
      </c>
      <c r="BD22" s="36">
        <f t="shared" si="7"/>
        <v>6.407407407407407</v>
      </c>
      <c r="BE22" s="31" t="str">
        <f t="shared" si="8"/>
        <v>TBK</v>
      </c>
      <c r="BF22" s="31">
        <f t="shared" si="9"/>
        <v>202</v>
      </c>
      <c r="BG22" s="36">
        <f t="shared" si="10"/>
        <v>7.481481481481482</v>
      </c>
      <c r="BH22" s="31" t="str">
        <f t="shared" si="11"/>
        <v>Khá</v>
      </c>
      <c r="BI22" s="31">
        <f t="shared" si="12"/>
        <v>349</v>
      </c>
      <c r="BJ22" s="36">
        <f t="shared" si="13"/>
        <v>6.12280701754386</v>
      </c>
      <c r="BK22" s="31" t="str">
        <f t="shared" si="14"/>
        <v>TBK</v>
      </c>
      <c r="BL22" s="5">
        <f t="shared" si="15"/>
        <v>390</v>
      </c>
      <c r="BM22" s="37">
        <f t="shared" si="16"/>
        <v>6.842105263157895</v>
      </c>
      <c r="BN22" s="5" t="str">
        <f t="shared" si="17"/>
        <v>TBK</v>
      </c>
    </row>
    <row r="23" spans="1:66" s="4" customFormat="1" ht="20.25" customHeight="1">
      <c r="A23" s="6" t="s">
        <v>15</v>
      </c>
      <c r="B23" s="7" t="s">
        <v>85</v>
      </c>
      <c r="C23" s="42" t="s">
        <v>86</v>
      </c>
      <c r="D23" s="43" t="s">
        <v>87</v>
      </c>
      <c r="E23" s="31">
        <v>5</v>
      </c>
      <c r="F23" s="31"/>
      <c r="G23" s="31">
        <v>6</v>
      </c>
      <c r="H23" s="31"/>
      <c r="I23" s="31">
        <v>4</v>
      </c>
      <c r="J23" s="31">
        <v>6</v>
      </c>
      <c r="K23" s="31">
        <v>5</v>
      </c>
      <c r="L23" s="31"/>
      <c r="M23" s="31">
        <v>5</v>
      </c>
      <c r="N23" s="31"/>
      <c r="O23" s="31">
        <v>3</v>
      </c>
      <c r="P23" s="31">
        <v>6</v>
      </c>
      <c r="Q23" s="31">
        <v>6</v>
      </c>
      <c r="R23" s="31"/>
      <c r="S23" s="31">
        <v>3</v>
      </c>
      <c r="T23" s="31">
        <v>8</v>
      </c>
      <c r="U23" s="31">
        <v>4</v>
      </c>
      <c r="V23" s="31">
        <v>5</v>
      </c>
      <c r="W23" s="31">
        <v>4</v>
      </c>
      <c r="X23" s="31">
        <v>4</v>
      </c>
      <c r="Y23" s="31">
        <v>7</v>
      </c>
      <c r="Z23" s="31"/>
      <c r="AA23" s="31"/>
      <c r="AB23" s="31">
        <f t="shared" si="0"/>
        <v>143</v>
      </c>
      <c r="AC23" s="36">
        <f t="shared" si="1"/>
        <v>4.766666666666667</v>
      </c>
      <c r="AD23" s="31" t="str">
        <f t="shared" si="2"/>
        <v>Yếu</v>
      </c>
      <c r="AE23" s="31">
        <f t="shared" si="3"/>
        <v>163</v>
      </c>
      <c r="AF23" s="36">
        <f t="shared" si="4"/>
        <v>5.433333333333334</v>
      </c>
      <c r="AG23" s="31" t="str">
        <f t="shared" si="5"/>
        <v>TB</v>
      </c>
      <c r="AH23" s="39">
        <v>8</v>
      </c>
      <c r="AI23" s="39"/>
      <c r="AJ23" s="39">
        <v>5</v>
      </c>
      <c r="AK23" s="39"/>
      <c r="AL23" s="39">
        <v>5</v>
      </c>
      <c r="AM23" s="39"/>
      <c r="AN23" s="39">
        <v>4</v>
      </c>
      <c r="AO23" s="39">
        <v>3</v>
      </c>
      <c r="AP23" s="39">
        <v>5</v>
      </c>
      <c r="AQ23" s="39"/>
      <c r="AR23" s="39">
        <v>4</v>
      </c>
      <c r="AS23" s="39">
        <v>7</v>
      </c>
      <c r="AT23" s="39">
        <v>7</v>
      </c>
      <c r="AU23" s="39"/>
      <c r="AV23" s="39">
        <v>8</v>
      </c>
      <c r="AW23" s="39"/>
      <c r="AX23" s="39">
        <v>5</v>
      </c>
      <c r="AY23" s="39"/>
      <c r="AZ23" s="39">
        <v>9</v>
      </c>
      <c r="BA23" s="39"/>
      <c r="BB23" s="31"/>
      <c r="BC23" s="31">
        <f t="shared" si="6"/>
        <v>163</v>
      </c>
      <c r="BD23" s="36">
        <f t="shared" si="7"/>
        <v>6.037037037037037</v>
      </c>
      <c r="BE23" s="31" t="str">
        <f t="shared" si="8"/>
        <v>TBK</v>
      </c>
      <c r="BF23" s="31">
        <f t="shared" si="9"/>
        <v>169</v>
      </c>
      <c r="BG23" s="36">
        <f t="shared" si="10"/>
        <v>6.2592592592592595</v>
      </c>
      <c r="BH23" s="31" t="str">
        <f t="shared" si="11"/>
        <v>TBK</v>
      </c>
      <c r="BI23" s="31">
        <f t="shared" si="12"/>
        <v>306</v>
      </c>
      <c r="BJ23" s="36">
        <f t="shared" si="13"/>
        <v>5.368421052631579</v>
      </c>
      <c r="BK23" s="31" t="str">
        <f t="shared" si="14"/>
        <v>TB</v>
      </c>
      <c r="BL23" s="5">
        <f t="shared" si="15"/>
        <v>332</v>
      </c>
      <c r="BM23" s="37">
        <f t="shared" si="16"/>
        <v>5.824561403508772</v>
      </c>
      <c r="BN23" s="5" t="str">
        <f t="shared" si="17"/>
        <v>TB</v>
      </c>
    </row>
    <row r="24" spans="1:66" s="4" customFormat="1" ht="20.25" customHeight="1">
      <c r="A24" s="6" t="s">
        <v>16</v>
      </c>
      <c r="B24" s="7" t="s">
        <v>88</v>
      </c>
      <c r="C24" s="44" t="s">
        <v>89</v>
      </c>
      <c r="D24" s="45" t="s">
        <v>90</v>
      </c>
      <c r="E24" s="31">
        <v>5</v>
      </c>
      <c r="F24" s="31"/>
      <c r="G24" s="31">
        <v>6</v>
      </c>
      <c r="H24" s="31"/>
      <c r="I24" s="31">
        <v>4</v>
      </c>
      <c r="J24" s="31">
        <v>5</v>
      </c>
      <c r="K24" s="31">
        <v>6</v>
      </c>
      <c r="L24" s="31"/>
      <c r="M24" s="31">
        <v>6</v>
      </c>
      <c r="N24" s="31"/>
      <c r="O24" s="31">
        <v>3</v>
      </c>
      <c r="P24" s="31">
        <v>8</v>
      </c>
      <c r="Q24" s="31">
        <v>8</v>
      </c>
      <c r="R24" s="31"/>
      <c r="S24" s="31">
        <v>9</v>
      </c>
      <c r="T24" s="31"/>
      <c r="U24" s="31">
        <v>7</v>
      </c>
      <c r="V24" s="31"/>
      <c r="W24" s="31">
        <v>6</v>
      </c>
      <c r="X24" s="31"/>
      <c r="Y24" s="31">
        <v>5</v>
      </c>
      <c r="Z24" s="31"/>
      <c r="AA24" s="31"/>
      <c r="AB24" s="31">
        <f t="shared" si="0"/>
        <v>179</v>
      </c>
      <c r="AC24" s="36">
        <f t="shared" si="1"/>
        <v>5.966666666666667</v>
      </c>
      <c r="AD24" s="31" t="str">
        <f t="shared" si="2"/>
        <v>TB</v>
      </c>
      <c r="AE24" s="31">
        <f t="shared" si="3"/>
        <v>188</v>
      </c>
      <c r="AF24" s="36">
        <f t="shared" si="4"/>
        <v>6.266666666666667</v>
      </c>
      <c r="AG24" s="31" t="str">
        <f t="shared" si="5"/>
        <v>TBK</v>
      </c>
      <c r="AH24" s="39">
        <v>9</v>
      </c>
      <c r="AI24" s="39"/>
      <c r="AJ24" s="39">
        <v>5</v>
      </c>
      <c r="AK24" s="39"/>
      <c r="AL24" s="39">
        <v>7</v>
      </c>
      <c r="AM24" s="39"/>
      <c r="AN24" s="39">
        <v>7</v>
      </c>
      <c r="AO24" s="39"/>
      <c r="AP24" s="39">
        <v>5</v>
      </c>
      <c r="AQ24" s="39"/>
      <c r="AR24" s="39">
        <v>7</v>
      </c>
      <c r="AS24" s="39"/>
      <c r="AT24" s="39">
        <v>7</v>
      </c>
      <c r="AU24" s="39"/>
      <c r="AV24" s="39">
        <v>8</v>
      </c>
      <c r="AW24" s="39"/>
      <c r="AX24" s="39">
        <v>8</v>
      </c>
      <c r="AY24" s="39"/>
      <c r="AZ24" s="39">
        <v>9</v>
      </c>
      <c r="BA24" s="39"/>
      <c r="BB24" s="31"/>
      <c r="BC24" s="31">
        <f t="shared" si="6"/>
        <v>200</v>
      </c>
      <c r="BD24" s="36">
        <f t="shared" si="7"/>
        <v>7.407407407407407</v>
      </c>
      <c r="BE24" s="31" t="str">
        <f t="shared" si="8"/>
        <v>Khá</v>
      </c>
      <c r="BF24" s="31">
        <f t="shared" si="9"/>
        <v>200</v>
      </c>
      <c r="BG24" s="36">
        <f t="shared" si="10"/>
        <v>7.407407407407407</v>
      </c>
      <c r="BH24" s="31" t="str">
        <f t="shared" si="11"/>
        <v>Khá</v>
      </c>
      <c r="BI24" s="31">
        <f t="shared" si="12"/>
        <v>379</v>
      </c>
      <c r="BJ24" s="36">
        <f t="shared" si="13"/>
        <v>6.649122807017544</v>
      </c>
      <c r="BK24" s="31" t="str">
        <f t="shared" si="14"/>
        <v>TBK</v>
      </c>
      <c r="BL24" s="5">
        <f t="shared" si="15"/>
        <v>388</v>
      </c>
      <c r="BM24" s="37">
        <f t="shared" si="16"/>
        <v>6.807017543859649</v>
      </c>
      <c r="BN24" s="5" t="str">
        <f t="shared" si="17"/>
        <v>TBK</v>
      </c>
    </row>
    <row r="25" spans="1:66" s="4" customFormat="1" ht="20.25" customHeight="1">
      <c r="A25" s="6" t="s">
        <v>17</v>
      </c>
      <c r="B25" s="7" t="s">
        <v>91</v>
      </c>
      <c r="C25" s="44" t="s">
        <v>190</v>
      </c>
      <c r="D25" s="45" t="s">
        <v>29</v>
      </c>
      <c r="E25" s="31">
        <v>6</v>
      </c>
      <c r="F25" s="31"/>
      <c r="G25" s="31">
        <v>7</v>
      </c>
      <c r="H25" s="31"/>
      <c r="I25" s="31">
        <v>5</v>
      </c>
      <c r="J25" s="31"/>
      <c r="K25" s="31">
        <v>6</v>
      </c>
      <c r="L25" s="31"/>
      <c r="M25" s="31">
        <v>5</v>
      </c>
      <c r="N25" s="31"/>
      <c r="O25" s="31">
        <v>3</v>
      </c>
      <c r="P25" s="31">
        <v>8</v>
      </c>
      <c r="Q25" s="31">
        <v>7</v>
      </c>
      <c r="R25" s="31"/>
      <c r="S25" s="31">
        <v>5</v>
      </c>
      <c r="T25" s="31"/>
      <c r="U25" s="34">
        <v>0</v>
      </c>
      <c r="V25" s="31">
        <v>5</v>
      </c>
      <c r="W25" s="31">
        <v>4</v>
      </c>
      <c r="X25" s="31">
        <v>6</v>
      </c>
      <c r="Y25" s="31">
        <v>8</v>
      </c>
      <c r="Z25" s="31"/>
      <c r="AA25" s="31"/>
      <c r="AB25" s="31">
        <f t="shared" si="0"/>
        <v>145</v>
      </c>
      <c r="AC25" s="36">
        <f t="shared" si="1"/>
        <v>4.833333333333333</v>
      </c>
      <c r="AD25" s="31" t="str">
        <f t="shared" si="2"/>
        <v>Yếu</v>
      </c>
      <c r="AE25" s="31">
        <f t="shared" si="3"/>
        <v>178</v>
      </c>
      <c r="AF25" s="36">
        <f t="shared" si="4"/>
        <v>5.933333333333334</v>
      </c>
      <c r="AG25" s="31" t="str">
        <f t="shared" si="5"/>
        <v>TB</v>
      </c>
      <c r="AH25" s="39">
        <v>7</v>
      </c>
      <c r="AI25" s="39"/>
      <c r="AJ25" s="39">
        <v>7</v>
      </c>
      <c r="AK25" s="39"/>
      <c r="AL25" s="39">
        <v>7</v>
      </c>
      <c r="AM25" s="39"/>
      <c r="AN25" s="39">
        <v>6</v>
      </c>
      <c r="AO25" s="39"/>
      <c r="AP25" s="39">
        <v>5</v>
      </c>
      <c r="AQ25" s="39"/>
      <c r="AR25" s="39">
        <v>7</v>
      </c>
      <c r="AS25" s="39"/>
      <c r="AT25" s="39">
        <v>7</v>
      </c>
      <c r="AU25" s="39"/>
      <c r="AV25" s="39">
        <v>8</v>
      </c>
      <c r="AW25" s="39"/>
      <c r="AX25" s="39">
        <v>4</v>
      </c>
      <c r="AY25" s="39">
        <v>7</v>
      </c>
      <c r="AZ25" s="39">
        <v>9</v>
      </c>
      <c r="BA25" s="39"/>
      <c r="BB25" s="31"/>
      <c r="BC25" s="31">
        <f t="shared" si="6"/>
        <v>178</v>
      </c>
      <c r="BD25" s="36">
        <f t="shared" si="7"/>
        <v>6.592592592592593</v>
      </c>
      <c r="BE25" s="31" t="str">
        <f t="shared" si="8"/>
        <v>TBK</v>
      </c>
      <c r="BF25" s="31">
        <f t="shared" si="9"/>
        <v>190</v>
      </c>
      <c r="BG25" s="36">
        <f t="shared" si="10"/>
        <v>7.037037037037037</v>
      </c>
      <c r="BH25" s="31" t="str">
        <f t="shared" si="11"/>
        <v>Khá</v>
      </c>
      <c r="BI25" s="31">
        <f t="shared" si="12"/>
        <v>323</v>
      </c>
      <c r="BJ25" s="36">
        <f t="shared" si="13"/>
        <v>5.666666666666667</v>
      </c>
      <c r="BK25" s="31" t="str">
        <f t="shared" si="14"/>
        <v>TB</v>
      </c>
      <c r="BL25" s="5">
        <f t="shared" si="15"/>
        <v>368</v>
      </c>
      <c r="BM25" s="37">
        <f t="shared" si="16"/>
        <v>6.456140350877193</v>
      </c>
      <c r="BN25" s="5" t="str">
        <f t="shared" si="17"/>
        <v>TBK</v>
      </c>
    </row>
    <row r="26" spans="1:66" s="4" customFormat="1" ht="20.25" customHeight="1">
      <c r="A26" s="6" t="s">
        <v>19</v>
      </c>
      <c r="B26" s="7" t="s">
        <v>92</v>
      </c>
      <c r="C26" s="42" t="s">
        <v>93</v>
      </c>
      <c r="D26" s="43" t="s">
        <v>32</v>
      </c>
      <c r="E26" s="31">
        <v>6</v>
      </c>
      <c r="F26" s="31"/>
      <c r="G26" s="31">
        <v>8</v>
      </c>
      <c r="H26" s="31"/>
      <c r="I26" s="31">
        <v>6</v>
      </c>
      <c r="J26" s="31"/>
      <c r="K26" s="31">
        <v>7</v>
      </c>
      <c r="L26" s="31"/>
      <c r="M26" s="31">
        <v>7</v>
      </c>
      <c r="N26" s="31"/>
      <c r="O26" s="31">
        <v>9</v>
      </c>
      <c r="P26" s="31"/>
      <c r="Q26" s="31">
        <v>7</v>
      </c>
      <c r="R26" s="31"/>
      <c r="S26" s="31">
        <v>8</v>
      </c>
      <c r="T26" s="31"/>
      <c r="U26" s="31">
        <v>7</v>
      </c>
      <c r="V26" s="31"/>
      <c r="W26" s="31">
        <v>6</v>
      </c>
      <c r="X26" s="31"/>
      <c r="Y26" s="31">
        <v>7</v>
      </c>
      <c r="Z26" s="31"/>
      <c r="AA26" s="31"/>
      <c r="AB26" s="31">
        <f t="shared" si="0"/>
        <v>203</v>
      </c>
      <c r="AC26" s="36">
        <f t="shared" si="1"/>
        <v>6.766666666666667</v>
      </c>
      <c r="AD26" s="31" t="str">
        <f t="shared" si="2"/>
        <v>TBK</v>
      </c>
      <c r="AE26" s="31">
        <f t="shared" si="3"/>
        <v>203</v>
      </c>
      <c r="AF26" s="36">
        <f t="shared" si="4"/>
        <v>6.766666666666667</v>
      </c>
      <c r="AG26" s="31" t="str">
        <f t="shared" si="5"/>
        <v>TBK</v>
      </c>
      <c r="AH26" s="39">
        <v>9</v>
      </c>
      <c r="AI26" s="39"/>
      <c r="AJ26" s="39">
        <v>8</v>
      </c>
      <c r="AK26" s="39"/>
      <c r="AL26" s="39">
        <v>6</v>
      </c>
      <c r="AM26" s="39"/>
      <c r="AN26" s="39">
        <v>7</v>
      </c>
      <c r="AO26" s="39"/>
      <c r="AP26" s="39">
        <v>6</v>
      </c>
      <c r="AQ26" s="39"/>
      <c r="AR26" s="39">
        <v>7</v>
      </c>
      <c r="AS26" s="39"/>
      <c r="AT26" s="39">
        <v>7</v>
      </c>
      <c r="AU26" s="39"/>
      <c r="AV26" s="39">
        <v>8</v>
      </c>
      <c r="AW26" s="39"/>
      <c r="AX26" s="39">
        <v>6</v>
      </c>
      <c r="AY26" s="39"/>
      <c r="AZ26" s="39">
        <v>8</v>
      </c>
      <c r="BA26" s="39"/>
      <c r="BB26" s="31"/>
      <c r="BC26" s="31">
        <f t="shared" si="6"/>
        <v>189</v>
      </c>
      <c r="BD26" s="36">
        <f t="shared" si="7"/>
        <v>7</v>
      </c>
      <c r="BE26" s="31" t="str">
        <f t="shared" si="8"/>
        <v>Khá</v>
      </c>
      <c r="BF26" s="31">
        <f t="shared" si="9"/>
        <v>189</v>
      </c>
      <c r="BG26" s="36">
        <f t="shared" si="10"/>
        <v>7</v>
      </c>
      <c r="BH26" s="31" t="str">
        <f t="shared" si="11"/>
        <v>Khá</v>
      </c>
      <c r="BI26" s="31">
        <f t="shared" si="12"/>
        <v>392</v>
      </c>
      <c r="BJ26" s="36">
        <f t="shared" si="13"/>
        <v>6.87719298245614</v>
      </c>
      <c r="BK26" s="31" t="str">
        <f t="shared" si="14"/>
        <v>TBK</v>
      </c>
      <c r="BL26" s="5">
        <f t="shared" si="15"/>
        <v>392</v>
      </c>
      <c r="BM26" s="37">
        <f t="shared" si="16"/>
        <v>6.87719298245614</v>
      </c>
      <c r="BN26" s="5" t="str">
        <f t="shared" si="17"/>
        <v>TBK</v>
      </c>
    </row>
    <row r="27" spans="1:66" s="4" customFormat="1" ht="20.25" customHeight="1">
      <c r="A27" s="6" t="s">
        <v>20</v>
      </c>
      <c r="B27" s="7" t="s">
        <v>94</v>
      </c>
      <c r="C27" s="42" t="s">
        <v>95</v>
      </c>
      <c r="D27" s="43" t="s">
        <v>96</v>
      </c>
      <c r="E27" s="31">
        <v>7</v>
      </c>
      <c r="F27" s="31"/>
      <c r="G27" s="31">
        <v>7</v>
      </c>
      <c r="H27" s="31"/>
      <c r="I27" s="31">
        <v>6</v>
      </c>
      <c r="J27" s="31"/>
      <c r="K27" s="31">
        <v>5</v>
      </c>
      <c r="L27" s="31"/>
      <c r="M27" s="31">
        <v>7</v>
      </c>
      <c r="N27" s="31"/>
      <c r="O27" s="31">
        <v>6</v>
      </c>
      <c r="P27" s="31"/>
      <c r="Q27" s="31">
        <v>8</v>
      </c>
      <c r="R27" s="31"/>
      <c r="S27" s="31">
        <v>9</v>
      </c>
      <c r="T27" s="31"/>
      <c r="U27" s="31">
        <v>7</v>
      </c>
      <c r="V27" s="31"/>
      <c r="W27" s="31">
        <v>7</v>
      </c>
      <c r="X27" s="31"/>
      <c r="Y27" s="31">
        <v>8</v>
      </c>
      <c r="Z27" s="31"/>
      <c r="AA27" s="31">
        <v>0.6</v>
      </c>
      <c r="AB27" s="31">
        <f t="shared" si="0"/>
        <v>209</v>
      </c>
      <c r="AC27" s="36">
        <f t="shared" si="1"/>
        <v>6.966666666666667</v>
      </c>
      <c r="AD27" s="31" t="str">
        <f t="shared" si="2"/>
        <v>TBK</v>
      </c>
      <c r="AE27" s="31">
        <f t="shared" si="3"/>
        <v>209</v>
      </c>
      <c r="AF27" s="36">
        <f t="shared" si="4"/>
        <v>6.966666666666667</v>
      </c>
      <c r="AG27" s="31" t="str">
        <f t="shared" si="5"/>
        <v>TBK</v>
      </c>
      <c r="AH27" s="39">
        <v>6</v>
      </c>
      <c r="AI27" s="39"/>
      <c r="AJ27" s="39">
        <v>8</v>
      </c>
      <c r="AK27" s="39"/>
      <c r="AL27" s="39">
        <v>6</v>
      </c>
      <c r="AM27" s="39"/>
      <c r="AN27" s="39">
        <v>7</v>
      </c>
      <c r="AO27" s="39"/>
      <c r="AP27" s="39">
        <v>2</v>
      </c>
      <c r="AQ27" s="39">
        <v>6</v>
      </c>
      <c r="AR27" s="39">
        <v>8</v>
      </c>
      <c r="AS27" s="39"/>
      <c r="AT27" s="39">
        <v>7</v>
      </c>
      <c r="AU27" s="39"/>
      <c r="AV27" s="39">
        <v>8</v>
      </c>
      <c r="AW27" s="39"/>
      <c r="AX27" s="39">
        <v>6</v>
      </c>
      <c r="AY27" s="39"/>
      <c r="AZ27" s="39">
        <v>7</v>
      </c>
      <c r="BA27" s="39"/>
      <c r="BB27" s="31"/>
      <c r="BC27" s="31">
        <f t="shared" si="6"/>
        <v>166</v>
      </c>
      <c r="BD27" s="36">
        <f t="shared" si="7"/>
        <v>6.148148148148148</v>
      </c>
      <c r="BE27" s="31" t="str">
        <f t="shared" si="8"/>
        <v>TBK</v>
      </c>
      <c r="BF27" s="31">
        <f t="shared" si="9"/>
        <v>178</v>
      </c>
      <c r="BG27" s="36">
        <f t="shared" si="10"/>
        <v>6.592592592592593</v>
      </c>
      <c r="BH27" s="31" t="str">
        <f t="shared" si="11"/>
        <v>TBK</v>
      </c>
      <c r="BI27" s="31">
        <f t="shared" si="12"/>
        <v>375</v>
      </c>
      <c r="BJ27" s="36">
        <f t="shared" si="13"/>
        <v>6.578947368421052</v>
      </c>
      <c r="BK27" s="31" t="str">
        <f t="shared" si="14"/>
        <v>TBK</v>
      </c>
      <c r="BL27" s="5">
        <f t="shared" si="15"/>
        <v>387</v>
      </c>
      <c r="BM27" s="37">
        <f t="shared" si="16"/>
        <v>6.7894736842105265</v>
      </c>
      <c r="BN27" s="5" t="str">
        <f t="shared" si="17"/>
        <v>TBK</v>
      </c>
    </row>
    <row r="28" spans="1:66" s="4" customFormat="1" ht="20.25" customHeight="1">
      <c r="A28" s="6" t="s">
        <v>21</v>
      </c>
      <c r="B28" s="7" t="s">
        <v>97</v>
      </c>
      <c r="C28" s="42" t="s">
        <v>98</v>
      </c>
      <c r="D28" s="43" t="s">
        <v>99</v>
      </c>
      <c r="E28" s="31">
        <v>6</v>
      </c>
      <c r="F28" s="31"/>
      <c r="G28" s="31">
        <v>8</v>
      </c>
      <c r="H28" s="31"/>
      <c r="I28" s="31">
        <v>6</v>
      </c>
      <c r="J28" s="31"/>
      <c r="K28" s="31">
        <v>5</v>
      </c>
      <c r="L28" s="31"/>
      <c r="M28" s="31">
        <v>8</v>
      </c>
      <c r="N28" s="31"/>
      <c r="O28" s="31">
        <v>8</v>
      </c>
      <c r="P28" s="31"/>
      <c r="Q28" s="31">
        <v>8</v>
      </c>
      <c r="R28" s="31"/>
      <c r="S28" s="31">
        <v>7</v>
      </c>
      <c r="T28" s="31"/>
      <c r="U28" s="31">
        <v>9</v>
      </c>
      <c r="V28" s="31"/>
      <c r="W28" s="31">
        <v>8</v>
      </c>
      <c r="X28" s="31"/>
      <c r="Y28" s="31">
        <v>9</v>
      </c>
      <c r="Z28" s="31"/>
      <c r="AA28" s="31">
        <v>0.8</v>
      </c>
      <c r="AB28" s="31">
        <f t="shared" si="0"/>
        <v>225</v>
      </c>
      <c r="AC28" s="36">
        <f t="shared" si="1"/>
        <v>7.5</v>
      </c>
      <c r="AD28" s="31" t="str">
        <f t="shared" si="2"/>
        <v>Khá</v>
      </c>
      <c r="AE28" s="31">
        <f t="shared" si="3"/>
        <v>225</v>
      </c>
      <c r="AF28" s="36">
        <f t="shared" si="4"/>
        <v>7.5</v>
      </c>
      <c r="AG28" s="31" t="str">
        <f t="shared" si="5"/>
        <v>Khá</v>
      </c>
      <c r="AH28" s="39">
        <v>8</v>
      </c>
      <c r="AI28" s="39"/>
      <c r="AJ28" s="39">
        <v>7</v>
      </c>
      <c r="AK28" s="39"/>
      <c r="AL28" s="39">
        <v>7</v>
      </c>
      <c r="AM28" s="39"/>
      <c r="AN28" s="39">
        <v>7</v>
      </c>
      <c r="AO28" s="39"/>
      <c r="AP28" s="39">
        <v>7</v>
      </c>
      <c r="AQ28" s="39"/>
      <c r="AR28" s="39">
        <v>8</v>
      </c>
      <c r="AS28" s="39"/>
      <c r="AT28" s="39">
        <v>8</v>
      </c>
      <c r="AU28" s="39"/>
      <c r="AV28" s="39">
        <v>8</v>
      </c>
      <c r="AW28" s="39"/>
      <c r="AX28" s="39">
        <v>9</v>
      </c>
      <c r="AY28" s="39"/>
      <c r="AZ28" s="39">
        <v>10</v>
      </c>
      <c r="BA28" s="39"/>
      <c r="BB28" s="31"/>
      <c r="BC28" s="31">
        <f t="shared" si="6"/>
        <v>217</v>
      </c>
      <c r="BD28" s="36">
        <f t="shared" si="7"/>
        <v>8.037037037037036</v>
      </c>
      <c r="BE28" s="31" t="str">
        <f t="shared" si="8"/>
        <v>Giỏi</v>
      </c>
      <c r="BF28" s="31">
        <f t="shared" si="9"/>
        <v>217</v>
      </c>
      <c r="BG28" s="36">
        <f t="shared" si="10"/>
        <v>8.037037037037036</v>
      </c>
      <c r="BH28" s="31" t="str">
        <f t="shared" si="11"/>
        <v>Giỏi</v>
      </c>
      <c r="BI28" s="31">
        <f t="shared" si="12"/>
        <v>442</v>
      </c>
      <c r="BJ28" s="36">
        <f t="shared" si="13"/>
        <v>7.754385964912281</v>
      </c>
      <c r="BK28" s="31" t="str">
        <f t="shared" si="14"/>
        <v>Khá</v>
      </c>
      <c r="BL28" s="5">
        <f t="shared" si="15"/>
        <v>442</v>
      </c>
      <c r="BM28" s="37">
        <f t="shared" si="16"/>
        <v>7.754385964912281</v>
      </c>
      <c r="BN28" s="5" t="str">
        <f t="shared" si="17"/>
        <v>Khá</v>
      </c>
    </row>
    <row r="29" spans="1:66" s="4" customFormat="1" ht="20.25" customHeight="1">
      <c r="A29" s="6" t="s">
        <v>22</v>
      </c>
      <c r="B29" s="7" t="s">
        <v>100</v>
      </c>
      <c r="C29" s="42" t="s">
        <v>101</v>
      </c>
      <c r="D29" s="43" t="s">
        <v>102</v>
      </c>
      <c r="E29" s="31">
        <v>5</v>
      </c>
      <c r="F29" s="31"/>
      <c r="G29" s="31">
        <v>7</v>
      </c>
      <c r="H29" s="31"/>
      <c r="I29" s="31">
        <v>5</v>
      </c>
      <c r="J29" s="31"/>
      <c r="K29" s="31">
        <v>5</v>
      </c>
      <c r="L29" s="31"/>
      <c r="M29" s="31">
        <v>4</v>
      </c>
      <c r="N29" s="31">
        <v>6</v>
      </c>
      <c r="O29" s="34">
        <v>0</v>
      </c>
      <c r="P29" s="31">
        <v>6</v>
      </c>
      <c r="Q29" s="31">
        <v>6</v>
      </c>
      <c r="R29" s="31"/>
      <c r="S29" s="31">
        <v>8</v>
      </c>
      <c r="T29" s="31"/>
      <c r="U29" s="31">
        <v>6</v>
      </c>
      <c r="V29" s="31"/>
      <c r="W29" s="31">
        <v>4</v>
      </c>
      <c r="X29" s="31">
        <v>4</v>
      </c>
      <c r="Y29" s="31">
        <v>7</v>
      </c>
      <c r="Z29" s="31"/>
      <c r="AA29" s="31"/>
      <c r="AB29" s="31">
        <f t="shared" si="0"/>
        <v>154</v>
      </c>
      <c r="AC29" s="36">
        <f t="shared" si="1"/>
        <v>5.133333333333334</v>
      </c>
      <c r="AD29" s="31" t="str">
        <f t="shared" si="2"/>
        <v>TB</v>
      </c>
      <c r="AE29" s="31">
        <f t="shared" si="3"/>
        <v>168</v>
      </c>
      <c r="AF29" s="36">
        <f t="shared" si="4"/>
        <v>5.6</v>
      </c>
      <c r="AG29" s="31" t="str">
        <f t="shared" si="5"/>
        <v>TB</v>
      </c>
      <c r="AH29" s="39">
        <v>7</v>
      </c>
      <c r="AI29" s="39"/>
      <c r="AJ29" s="39">
        <v>5</v>
      </c>
      <c r="AK29" s="39"/>
      <c r="AL29" s="39">
        <v>5</v>
      </c>
      <c r="AM29" s="39"/>
      <c r="AN29" s="39">
        <v>6</v>
      </c>
      <c r="AO29" s="39"/>
      <c r="AP29" s="39">
        <v>3</v>
      </c>
      <c r="AQ29" s="39">
        <v>4</v>
      </c>
      <c r="AR29" s="39">
        <v>4</v>
      </c>
      <c r="AS29" s="39">
        <v>7</v>
      </c>
      <c r="AT29" s="39">
        <v>5</v>
      </c>
      <c r="AU29" s="39"/>
      <c r="AV29" s="39">
        <v>8</v>
      </c>
      <c r="AW29" s="39"/>
      <c r="AX29" s="39">
        <v>4</v>
      </c>
      <c r="AY29" s="39">
        <v>3</v>
      </c>
      <c r="AZ29" s="39">
        <v>10</v>
      </c>
      <c r="BA29" s="39"/>
      <c r="BB29" s="31"/>
      <c r="BC29" s="31">
        <f t="shared" si="6"/>
        <v>154</v>
      </c>
      <c r="BD29" s="36">
        <f t="shared" si="7"/>
        <v>5.703703703703703</v>
      </c>
      <c r="BE29" s="31" t="str">
        <f t="shared" si="8"/>
        <v>TB</v>
      </c>
      <c r="BF29" s="31">
        <f t="shared" si="9"/>
        <v>163</v>
      </c>
      <c r="BG29" s="36">
        <f t="shared" si="10"/>
        <v>6.037037037037037</v>
      </c>
      <c r="BH29" s="31" t="str">
        <f t="shared" si="11"/>
        <v>TBK</v>
      </c>
      <c r="BI29" s="31">
        <f t="shared" si="12"/>
        <v>308</v>
      </c>
      <c r="BJ29" s="36">
        <f t="shared" si="13"/>
        <v>5.4035087719298245</v>
      </c>
      <c r="BK29" s="31" t="str">
        <f t="shared" si="14"/>
        <v>TB</v>
      </c>
      <c r="BL29" s="5">
        <f t="shared" si="15"/>
        <v>331</v>
      </c>
      <c r="BM29" s="37">
        <f t="shared" si="16"/>
        <v>5.807017543859649</v>
      </c>
      <c r="BN29" s="5" t="str">
        <f t="shared" si="17"/>
        <v>TB</v>
      </c>
    </row>
    <row r="30" spans="1:66" s="4" customFormat="1" ht="20.25" customHeight="1">
      <c r="A30" s="6" t="s">
        <v>23</v>
      </c>
      <c r="B30" s="7" t="s">
        <v>103</v>
      </c>
      <c r="C30" s="42" t="s">
        <v>104</v>
      </c>
      <c r="D30" s="43" t="s">
        <v>39</v>
      </c>
      <c r="E30" s="31">
        <v>5</v>
      </c>
      <c r="F30" s="31"/>
      <c r="G30" s="31">
        <v>6</v>
      </c>
      <c r="H30" s="31"/>
      <c r="I30" s="31">
        <v>4</v>
      </c>
      <c r="J30" s="31">
        <v>5</v>
      </c>
      <c r="K30" s="31">
        <v>6</v>
      </c>
      <c r="L30" s="31"/>
      <c r="M30" s="31">
        <v>6</v>
      </c>
      <c r="N30" s="31"/>
      <c r="O30" s="31">
        <v>6</v>
      </c>
      <c r="P30" s="31"/>
      <c r="Q30" s="31">
        <v>6</v>
      </c>
      <c r="R30" s="31"/>
      <c r="S30" s="31">
        <v>7</v>
      </c>
      <c r="T30" s="31"/>
      <c r="U30" s="31">
        <v>6</v>
      </c>
      <c r="V30" s="31"/>
      <c r="W30" s="31">
        <v>5</v>
      </c>
      <c r="X30" s="31"/>
      <c r="Y30" s="31">
        <v>6</v>
      </c>
      <c r="Z30" s="31"/>
      <c r="AA30" s="31"/>
      <c r="AB30" s="31">
        <f t="shared" si="0"/>
        <v>166</v>
      </c>
      <c r="AC30" s="36">
        <f t="shared" si="1"/>
        <v>5.533333333333333</v>
      </c>
      <c r="AD30" s="31" t="str">
        <f t="shared" si="2"/>
        <v>TB</v>
      </c>
      <c r="AE30" s="31">
        <f t="shared" si="3"/>
        <v>170</v>
      </c>
      <c r="AF30" s="36">
        <f t="shared" si="4"/>
        <v>5.666666666666667</v>
      </c>
      <c r="AG30" s="31" t="str">
        <f t="shared" si="5"/>
        <v>TB</v>
      </c>
      <c r="AH30" s="39">
        <v>6</v>
      </c>
      <c r="AI30" s="39"/>
      <c r="AJ30" s="39">
        <v>9</v>
      </c>
      <c r="AK30" s="39"/>
      <c r="AL30" s="39">
        <v>6</v>
      </c>
      <c r="AM30" s="39"/>
      <c r="AN30" s="39">
        <v>6</v>
      </c>
      <c r="AO30" s="39"/>
      <c r="AP30" s="39">
        <v>5</v>
      </c>
      <c r="AQ30" s="39"/>
      <c r="AR30" s="39">
        <v>8</v>
      </c>
      <c r="AS30" s="39"/>
      <c r="AT30" s="39">
        <v>5</v>
      </c>
      <c r="AU30" s="39"/>
      <c r="AV30" s="39">
        <v>8</v>
      </c>
      <c r="AW30" s="39"/>
      <c r="AX30" s="39">
        <v>5</v>
      </c>
      <c r="AY30" s="39"/>
      <c r="AZ30" s="39">
        <v>5</v>
      </c>
      <c r="BA30" s="39"/>
      <c r="BB30" s="31"/>
      <c r="BC30" s="31">
        <f t="shared" si="6"/>
        <v>158</v>
      </c>
      <c r="BD30" s="36">
        <f t="shared" si="7"/>
        <v>5.851851851851852</v>
      </c>
      <c r="BE30" s="31" t="str">
        <f t="shared" si="8"/>
        <v>TB</v>
      </c>
      <c r="BF30" s="31">
        <f t="shared" si="9"/>
        <v>158</v>
      </c>
      <c r="BG30" s="36">
        <f t="shared" si="10"/>
        <v>5.851851851851852</v>
      </c>
      <c r="BH30" s="31" t="str">
        <f t="shared" si="11"/>
        <v>TB</v>
      </c>
      <c r="BI30" s="31">
        <f t="shared" si="12"/>
        <v>324</v>
      </c>
      <c r="BJ30" s="36">
        <f t="shared" si="13"/>
        <v>5.684210526315789</v>
      </c>
      <c r="BK30" s="31" t="str">
        <f t="shared" si="14"/>
        <v>TB</v>
      </c>
      <c r="BL30" s="5">
        <f t="shared" si="15"/>
        <v>328</v>
      </c>
      <c r="BM30" s="37">
        <f t="shared" si="16"/>
        <v>5.754385964912281</v>
      </c>
      <c r="BN30" s="5" t="str">
        <f t="shared" si="17"/>
        <v>TB</v>
      </c>
    </row>
    <row r="31" spans="1:66" s="4" customFormat="1" ht="20.25" customHeight="1">
      <c r="A31" s="6" t="s">
        <v>25</v>
      </c>
      <c r="B31" s="7" t="s">
        <v>105</v>
      </c>
      <c r="C31" s="42" t="s">
        <v>106</v>
      </c>
      <c r="D31" s="43" t="s">
        <v>107</v>
      </c>
      <c r="E31" s="31">
        <v>3</v>
      </c>
      <c r="F31" s="31">
        <v>7</v>
      </c>
      <c r="G31" s="31">
        <v>6</v>
      </c>
      <c r="H31" s="31"/>
      <c r="I31" s="31">
        <v>3</v>
      </c>
      <c r="J31" s="31">
        <v>2</v>
      </c>
      <c r="K31" s="31">
        <v>3</v>
      </c>
      <c r="L31" s="34">
        <v>0</v>
      </c>
      <c r="M31" s="31">
        <v>5</v>
      </c>
      <c r="N31" s="31"/>
      <c r="O31" s="31">
        <v>3</v>
      </c>
      <c r="P31" s="31">
        <v>3</v>
      </c>
      <c r="Q31" s="31">
        <v>5</v>
      </c>
      <c r="R31" s="31"/>
      <c r="S31" s="31">
        <v>2</v>
      </c>
      <c r="T31" s="31">
        <v>6</v>
      </c>
      <c r="U31" s="31">
        <v>5</v>
      </c>
      <c r="V31" s="31"/>
      <c r="W31" s="31">
        <v>5</v>
      </c>
      <c r="X31" s="31"/>
      <c r="Y31" s="31">
        <v>7</v>
      </c>
      <c r="Z31" s="31"/>
      <c r="AA31" s="31"/>
      <c r="AB31" s="31">
        <f t="shared" si="0"/>
        <v>132</v>
      </c>
      <c r="AC31" s="36">
        <f t="shared" si="1"/>
        <v>4.4</v>
      </c>
      <c r="AD31" s="31" t="str">
        <f t="shared" si="2"/>
        <v>Yếu</v>
      </c>
      <c r="AE31" s="31">
        <f t="shared" si="3"/>
        <v>148</v>
      </c>
      <c r="AF31" s="36">
        <f t="shared" si="4"/>
        <v>4.933333333333334</v>
      </c>
      <c r="AG31" s="31" t="str">
        <f t="shared" si="5"/>
        <v>Yếu</v>
      </c>
      <c r="AH31" s="39">
        <v>5</v>
      </c>
      <c r="AI31" s="39"/>
      <c r="AJ31" s="39">
        <v>5</v>
      </c>
      <c r="AK31" s="39"/>
      <c r="AL31" s="39">
        <v>4</v>
      </c>
      <c r="AM31" s="39">
        <v>3</v>
      </c>
      <c r="AN31" s="39">
        <v>5</v>
      </c>
      <c r="AO31" s="39"/>
      <c r="AP31" s="39">
        <v>5</v>
      </c>
      <c r="AQ31" s="39"/>
      <c r="AR31" s="39">
        <v>7</v>
      </c>
      <c r="AS31" s="39"/>
      <c r="AT31" s="39">
        <v>4</v>
      </c>
      <c r="AU31" s="39">
        <v>7</v>
      </c>
      <c r="AV31" s="39">
        <v>7</v>
      </c>
      <c r="AW31" s="39"/>
      <c r="AX31" s="39">
        <v>5</v>
      </c>
      <c r="AY31" s="39"/>
      <c r="AZ31" s="39">
        <v>6</v>
      </c>
      <c r="BA31" s="39"/>
      <c r="BB31" s="31"/>
      <c r="BC31" s="31">
        <f t="shared" si="6"/>
        <v>138</v>
      </c>
      <c r="BD31" s="36">
        <f t="shared" si="7"/>
        <v>5.111111111111111</v>
      </c>
      <c r="BE31" s="31" t="str">
        <f t="shared" si="8"/>
        <v>TB</v>
      </c>
      <c r="BF31" s="31">
        <f t="shared" si="9"/>
        <v>144</v>
      </c>
      <c r="BG31" s="36">
        <f t="shared" si="10"/>
        <v>5.333333333333333</v>
      </c>
      <c r="BH31" s="31" t="str">
        <f t="shared" si="11"/>
        <v>TB</v>
      </c>
      <c r="BI31" s="31">
        <f t="shared" si="12"/>
        <v>270</v>
      </c>
      <c r="BJ31" s="36">
        <f t="shared" si="13"/>
        <v>4.7368421052631575</v>
      </c>
      <c r="BK31" s="31" t="str">
        <f t="shared" si="14"/>
        <v>Yếu</v>
      </c>
      <c r="BL31" s="5">
        <f t="shared" si="15"/>
        <v>292</v>
      </c>
      <c r="BM31" s="37">
        <f t="shared" si="16"/>
        <v>5.12280701754386</v>
      </c>
      <c r="BN31" s="5" t="str">
        <f t="shared" si="17"/>
        <v>TB</v>
      </c>
    </row>
    <row r="32" spans="1:66" s="4" customFormat="1" ht="20.25" customHeight="1">
      <c r="A32" s="6" t="s">
        <v>26</v>
      </c>
      <c r="B32" s="7" t="s">
        <v>108</v>
      </c>
      <c r="C32" s="42" t="s">
        <v>109</v>
      </c>
      <c r="D32" s="43" t="s">
        <v>110</v>
      </c>
      <c r="E32" s="31">
        <v>4</v>
      </c>
      <c r="F32" s="31">
        <v>6</v>
      </c>
      <c r="G32" s="31">
        <v>6</v>
      </c>
      <c r="H32" s="31"/>
      <c r="I32" s="31">
        <v>4</v>
      </c>
      <c r="J32" s="31">
        <v>3</v>
      </c>
      <c r="K32" s="31">
        <v>5</v>
      </c>
      <c r="L32" s="31"/>
      <c r="M32" s="31">
        <v>6</v>
      </c>
      <c r="N32" s="31"/>
      <c r="O32" s="31">
        <v>2</v>
      </c>
      <c r="P32" s="31">
        <v>2</v>
      </c>
      <c r="Q32" s="31">
        <v>5</v>
      </c>
      <c r="R32" s="31"/>
      <c r="S32" s="31">
        <v>7</v>
      </c>
      <c r="T32" s="31"/>
      <c r="U32" s="31">
        <v>4</v>
      </c>
      <c r="V32" s="31">
        <v>3</v>
      </c>
      <c r="W32" s="31">
        <v>4</v>
      </c>
      <c r="X32" s="31">
        <v>4</v>
      </c>
      <c r="Y32" s="31">
        <v>7</v>
      </c>
      <c r="Z32" s="31"/>
      <c r="AA32" s="31"/>
      <c r="AB32" s="31">
        <f t="shared" si="0"/>
        <v>143</v>
      </c>
      <c r="AC32" s="36">
        <f t="shared" si="1"/>
        <v>4.766666666666667</v>
      </c>
      <c r="AD32" s="31" t="str">
        <f t="shared" si="2"/>
        <v>Yếu</v>
      </c>
      <c r="AE32" s="31">
        <f t="shared" si="3"/>
        <v>149</v>
      </c>
      <c r="AF32" s="36">
        <f t="shared" si="4"/>
        <v>4.966666666666667</v>
      </c>
      <c r="AG32" s="31" t="str">
        <f t="shared" si="5"/>
        <v>Yếu</v>
      </c>
      <c r="AH32" s="39">
        <v>7</v>
      </c>
      <c r="AI32" s="39"/>
      <c r="AJ32" s="39">
        <v>5</v>
      </c>
      <c r="AK32" s="39"/>
      <c r="AL32" s="39">
        <v>5</v>
      </c>
      <c r="AM32" s="39"/>
      <c r="AN32" s="39">
        <v>4</v>
      </c>
      <c r="AO32" s="39">
        <v>3</v>
      </c>
      <c r="AP32" s="39">
        <v>3</v>
      </c>
      <c r="AQ32" s="39">
        <v>5</v>
      </c>
      <c r="AR32" s="39">
        <v>7</v>
      </c>
      <c r="AS32" s="39"/>
      <c r="AT32" s="39">
        <v>5</v>
      </c>
      <c r="AU32" s="39"/>
      <c r="AV32" s="39">
        <v>7</v>
      </c>
      <c r="AW32" s="39"/>
      <c r="AX32" s="39">
        <v>3</v>
      </c>
      <c r="AY32" s="39">
        <v>1</v>
      </c>
      <c r="AZ32" s="39">
        <v>8</v>
      </c>
      <c r="BA32" s="39"/>
      <c r="BB32" s="31"/>
      <c r="BC32" s="31">
        <f t="shared" si="6"/>
        <v>143</v>
      </c>
      <c r="BD32" s="36">
        <f t="shared" si="7"/>
        <v>5.296296296296297</v>
      </c>
      <c r="BE32" s="31" t="str">
        <f t="shared" si="8"/>
        <v>TB</v>
      </c>
      <c r="BF32" s="31">
        <f t="shared" si="9"/>
        <v>149</v>
      </c>
      <c r="BG32" s="36">
        <f t="shared" si="10"/>
        <v>5.518518518518518</v>
      </c>
      <c r="BH32" s="31" t="str">
        <f t="shared" si="11"/>
        <v>TB</v>
      </c>
      <c r="BI32" s="31">
        <f t="shared" si="12"/>
        <v>286</v>
      </c>
      <c r="BJ32" s="36">
        <f t="shared" si="13"/>
        <v>5.017543859649122</v>
      </c>
      <c r="BK32" s="31" t="str">
        <f t="shared" si="14"/>
        <v>TB</v>
      </c>
      <c r="BL32" s="5">
        <f t="shared" si="15"/>
        <v>298</v>
      </c>
      <c r="BM32" s="37">
        <f t="shared" si="16"/>
        <v>5.228070175438597</v>
      </c>
      <c r="BN32" s="5" t="str">
        <f t="shared" si="17"/>
        <v>TB</v>
      </c>
    </row>
    <row r="33" spans="1:66" s="4" customFormat="1" ht="20.25" customHeight="1">
      <c r="A33" s="6" t="s">
        <v>27</v>
      </c>
      <c r="B33" s="7" t="s">
        <v>111</v>
      </c>
      <c r="C33" s="42" t="s">
        <v>112</v>
      </c>
      <c r="D33" s="43" t="s">
        <v>42</v>
      </c>
      <c r="E33" s="31">
        <v>6</v>
      </c>
      <c r="F33" s="31"/>
      <c r="G33" s="31">
        <v>8</v>
      </c>
      <c r="H33" s="31"/>
      <c r="I33" s="31">
        <v>6</v>
      </c>
      <c r="J33" s="31"/>
      <c r="K33" s="31">
        <v>7</v>
      </c>
      <c r="L33" s="31"/>
      <c r="M33" s="31">
        <v>6</v>
      </c>
      <c r="N33" s="31"/>
      <c r="O33" s="31">
        <v>10</v>
      </c>
      <c r="P33" s="31"/>
      <c r="Q33" s="31">
        <v>8</v>
      </c>
      <c r="R33" s="31"/>
      <c r="S33" s="31">
        <v>9</v>
      </c>
      <c r="T33" s="31"/>
      <c r="U33" s="31">
        <v>3</v>
      </c>
      <c r="V33" s="31">
        <v>6</v>
      </c>
      <c r="W33" s="31">
        <v>3</v>
      </c>
      <c r="X33" s="31">
        <v>7</v>
      </c>
      <c r="Y33" s="31">
        <v>8</v>
      </c>
      <c r="Z33" s="31"/>
      <c r="AA33" s="31"/>
      <c r="AB33" s="31">
        <f t="shared" si="0"/>
        <v>179</v>
      </c>
      <c r="AC33" s="36">
        <f t="shared" si="1"/>
        <v>5.966666666666667</v>
      </c>
      <c r="AD33" s="31" t="str">
        <f t="shared" si="2"/>
        <v>TB</v>
      </c>
      <c r="AE33" s="31">
        <f t="shared" si="3"/>
        <v>207</v>
      </c>
      <c r="AF33" s="36">
        <f t="shared" si="4"/>
        <v>6.9</v>
      </c>
      <c r="AG33" s="31" t="str">
        <f t="shared" si="5"/>
        <v>TBK</v>
      </c>
      <c r="AH33" s="39">
        <v>5</v>
      </c>
      <c r="AI33" s="39"/>
      <c r="AJ33" s="39">
        <v>5</v>
      </c>
      <c r="AK33" s="39"/>
      <c r="AL33" s="39">
        <v>7</v>
      </c>
      <c r="AM33" s="39"/>
      <c r="AN33" s="39">
        <v>6</v>
      </c>
      <c r="AO33" s="39"/>
      <c r="AP33" s="39">
        <v>5</v>
      </c>
      <c r="AQ33" s="39"/>
      <c r="AR33" s="39">
        <v>7</v>
      </c>
      <c r="AS33" s="39"/>
      <c r="AT33" s="39">
        <v>7</v>
      </c>
      <c r="AU33" s="39"/>
      <c r="AV33" s="39">
        <v>8</v>
      </c>
      <c r="AW33" s="39"/>
      <c r="AX33" s="39">
        <v>6</v>
      </c>
      <c r="AY33" s="39"/>
      <c r="AZ33" s="39">
        <v>8</v>
      </c>
      <c r="BA33" s="39"/>
      <c r="BB33" s="31"/>
      <c r="BC33" s="31">
        <f t="shared" si="6"/>
        <v>174</v>
      </c>
      <c r="BD33" s="36">
        <f t="shared" si="7"/>
        <v>6.444444444444445</v>
      </c>
      <c r="BE33" s="31" t="str">
        <f t="shared" si="8"/>
        <v>TBK</v>
      </c>
      <c r="BF33" s="31">
        <f t="shared" si="9"/>
        <v>174</v>
      </c>
      <c r="BG33" s="36">
        <f t="shared" si="10"/>
        <v>6.444444444444445</v>
      </c>
      <c r="BH33" s="31" t="str">
        <f t="shared" si="11"/>
        <v>TBK</v>
      </c>
      <c r="BI33" s="31">
        <f t="shared" si="12"/>
        <v>353</v>
      </c>
      <c r="BJ33" s="36">
        <f t="shared" si="13"/>
        <v>6.192982456140351</v>
      </c>
      <c r="BK33" s="31" t="str">
        <f t="shared" si="14"/>
        <v>TBK</v>
      </c>
      <c r="BL33" s="5">
        <f t="shared" si="15"/>
        <v>381</v>
      </c>
      <c r="BM33" s="37">
        <f t="shared" si="16"/>
        <v>6.684210526315789</v>
      </c>
      <c r="BN33" s="5" t="str">
        <f t="shared" si="17"/>
        <v>TBK</v>
      </c>
    </row>
    <row r="34" spans="1:66" s="4" customFormat="1" ht="20.25" customHeight="1">
      <c r="A34" s="6" t="s">
        <v>28</v>
      </c>
      <c r="B34" s="7" t="s">
        <v>113</v>
      </c>
      <c r="C34" s="42" t="s">
        <v>114</v>
      </c>
      <c r="D34" s="43" t="s">
        <v>44</v>
      </c>
      <c r="E34" s="31">
        <v>6</v>
      </c>
      <c r="F34" s="31"/>
      <c r="G34" s="31">
        <v>7</v>
      </c>
      <c r="H34" s="31"/>
      <c r="I34" s="31">
        <v>6</v>
      </c>
      <c r="J34" s="31"/>
      <c r="K34" s="31">
        <v>6</v>
      </c>
      <c r="L34" s="31"/>
      <c r="M34" s="31">
        <v>7</v>
      </c>
      <c r="N34" s="31"/>
      <c r="O34" s="31">
        <v>9</v>
      </c>
      <c r="P34" s="31"/>
      <c r="Q34" s="31">
        <v>8</v>
      </c>
      <c r="R34" s="31"/>
      <c r="S34" s="31">
        <v>6</v>
      </c>
      <c r="T34" s="31"/>
      <c r="U34" s="31">
        <v>9</v>
      </c>
      <c r="V34" s="31"/>
      <c r="W34" s="31">
        <v>7</v>
      </c>
      <c r="X34" s="31"/>
      <c r="Y34" s="31">
        <v>7</v>
      </c>
      <c r="Z34" s="31"/>
      <c r="AA34" s="31">
        <v>0.6</v>
      </c>
      <c r="AB34" s="31">
        <f t="shared" si="0"/>
        <v>214</v>
      </c>
      <c r="AC34" s="36">
        <f t="shared" si="1"/>
        <v>7.133333333333334</v>
      </c>
      <c r="AD34" s="31" t="str">
        <f t="shared" si="2"/>
        <v>Khá</v>
      </c>
      <c r="AE34" s="31">
        <f t="shared" si="3"/>
        <v>214</v>
      </c>
      <c r="AF34" s="36">
        <f t="shared" si="4"/>
        <v>7.133333333333334</v>
      </c>
      <c r="AG34" s="31" t="str">
        <f t="shared" si="5"/>
        <v>Khá</v>
      </c>
      <c r="AH34" s="39">
        <v>9</v>
      </c>
      <c r="AI34" s="39"/>
      <c r="AJ34" s="39">
        <v>8</v>
      </c>
      <c r="AK34" s="39"/>
      <c r="AL34" s="39">
        <v>8</v>
      </c>
      <c r="AM34" s="39"/>
      <c r="AN34" s="39">
        <v>6</v>
      </c>
      <c r="AO34" s="39"/>
      <c r="AP34" s="39">
        <v>7</v>
      </c>
      <c r="AQ34" s="39"/>
      <c r="AR34" s="39">
        <v>7</v>
      </c>
      <c r="AS34" s="39"/>
      <c r="AT34" s="39">
        <v>8</v>
      </c>
      <c r="AU34" s="39"/>
      <c r="AV34" s="39">
        <v>8</v>
      </c>
      <c r="AW34" s="39"/>
      <c r="AX34" s="39">
        <v>8</v>
      </c>
      <c r="AY34" s="39"/>
      <c r="AZ34" s="39">
        <v>9</v>
      </c>
      <c r="BA34" s="39"/>
      <c r="BB34" s="31"/>
      <c r="BC34" s="31">
        <f t="shared" si="6"/>
        <v>214</v>
      </c>
      <c r="BD34" s="36">
        <f t="shared" si="7"/>
        <v>7.925925925925926</v>
      </c>
      <c r="BE34" s="31" t="str">
        <f t="shared" si="8"/>
        <v>Khá</v>
      </c>
      <c r="BF34" s="31">
        <f t="shared" si="9"/>
        <v>214</v>
      </c>
      <c r="BG34" s="36">
        <f t="shared" si="10"/>
        <v>7.925925925925926</v>
      </c>
      <c r="BH34" s="31" t="str">
        <f t="shared" si="11"/>
        <v>Khá</v>
      </c>
      <c r="BI34" s="31">
        <f t="shared" si="12"/>
        <v>428</v>
      </c>
      <c r="BJ34" s="36">
        <f t="shared" si="13"/>
        <v>7.508771929824562</v>
      </c>
      <c r="BK34" s="31" t="str">
        <f t="shared" si="14"/>
        <v>Khá</v>
      </c>
      <c r="BL34" s="5">
        <f t="shared" si="15"/>
        <v>428</v>
      </c>
      <c r="BM34" s="37">
        <f t="shared" si="16"/>
        <v>7.508771929824562</v>
      </c>
      <c r="BN34" s="5" t="str">
        <f t="shared" si="17"/>
        <v>Khá</v>
      </c>
    </row>
    <row r="35" spans="1:66" s="4" customFormat="1" ht="20.25" customHeight="1">
      <c r="A35" s="6" t="s">
        <v>30</v>
      </c>
      <c r="B35" s="7" t="s">
        <v>115</v>
      </c>
      <c r="C35" s="42" t="s">
        <v>116</v>
      </c>
      <c r="D35" s="43" t="s">
        <v>46</v>
      </c>
      <c r="E35" s="31">
        <v>5</v>
      </c>
      <c r="F35" s="31"/>
      <c r="G35" s="31">
        <v>7</v>
      </c>
      <c r="H35" s="31"/>
      <c r="I35" s="31">
        <v>4</v>
      </c>
      <c r="J35" s="31">
        <v>4</v>
      </c>
      <c r="K35" s="31">
        <v>5</v>
      </c>
      <c r="L35" s="31"/>
      <c r="M35" s="31">
        <v>6</v>
      </c>
      <c r="N35" s="31"/>
      <c r="O35" s="31">
        <v>7</v>
      </c>
      <c r="P35" s="31"/>
      <c r="Q35" s="31">
        <v>7</v>
      </c>
      <c r="R35" s="31"/>
      <c r="S35" s="31">
        <v>9</v>
      </c>
      <c r="T35" s="31"/>
      <c r="U35" s="31">
        <v>8</v>
      </c>
      <c r="V35" s="31"/>
      <c r="W35" s="31">
        <v>6</v>
      </c>
      <c r="X35" s="31"/>
      <c r="Y35" s="31">
        <v>6</v>
      </c>
      <c r="Z35" s="31"/>
      <c r="AA35" s="31"/>
      <c r="AB35" s="31">
        <f t="shared" si="0"/>
        <v>184</v>
      </c>
      <c r="AC35" s="36">
        <f t="shared" si="1"/>
        <v>6.133333333333334</v>
      </c>
      <c r="AD35" s="31" t="str">
        <f t="shared" si="2"/>
        <v>TBK</v>
      </c>
      <c r="AE35" s="31">
        <f t="shared" si="3"/>
        <v>184</v>
      </c>
      <c r="AF35" s="36">
        <f t="shared" si="4"/>
        <v>6.133333333333334</v>
      </c>
      <c r="AG35" s="31" t="str">
        <f t="shared" si="5"/>
        <v>TBK</v>
      </c>
      <c r="AH35" s="39">
        <v>5</v>
      </c>
      <c r="AI35" s="39"/>
      <c r="AJ35" s="39">
        <v>7</v>
      </c>
      <c r="AK35" s="39"/>
      <c r="AL35" s="39">
        <v>7</v>
      </c>
      <c r="AM35" s="39"/>
      <c r="AN35" s="39">
        <v>6</v>
      </c>
      <c r="AO35" s="39"/>
      <c r="AP35" s="39">
        <v>6</v>
      </c>
      <c r="AQ35" s="39"/>
      <c r="AR35" s="39">
        <v>4</v>
      </c>
      <c r="AS35" s="39">
        <v>7</v>
      </c>
      <c r="AT35" s="39">
        <v>6</v>
      </c>
      <c r="AU35" s="39"/>
      <c r="AV35" s="39">
        <v>8</v>
      </c>
      <c r="AW35" s="39"/>
      <c r="AX35" s="39">
        <v>8</v>
      </c>
      <c r="AY35" s="39"/>
      <c r="AZ35" s="39">
        <v>6</v>
      </c>
      <c r="BA35" s="39"/>
      <c r="BB35" s="31"/>
      <c r="BC35" s="31">
        <f t="shared" si="6"/>
        <v>171</v>
      </c>
      <c r="BD35" s="36">
        <f t="shared" si="7"/>
        <v>6.333333333333333</v>
      </c>
      <c r="BE35" s="31" t="str">
        <f t="shared" si="8"/>
        <v>TBK</v>
      </c>
      <c r="BF35" s="31">
        <f t="shared" si="9"/>
        <v>177</v>
      </c>
      <c r="BG35" s="36">
        <f t="shared" si="10"/>
        <v>6.555555555555555</v>
      </c>
      <c r="BH35" s="31" t="str">
        <f t="shared" si="11"/>
        <v>TBK</v>
      </c>
      <c r="BI35" s="31">
        <f t="shared" si="12"/>
        <v>355</v>
      </c>
      <c r="BJ35" s="36">
        <f t="shared" si="13"/>
        <v>6.228070175438597</v>
      </c>
      <c r="BK35" s="31" t="str">
        <f t="shared" si="14"/>
        <v>TBK</v>
      </c>
      <c r="BL35" s="5">
        <f t="shared" si="15"/>
        <v>361</v>
      </c>
      <c r="BM35" s="37">
        <f t="shared" si="16"/>
        <v>6.333333333333333</v>
      </c>
      <c r="BN35" s="5" t="str">
        <f t="shared" si="17"/>
        <v>TBK</v>
      </c>
    </row>
    <row r="36" spans="1:66" s="4" customFormat="1" ht="20.25" customHeight="1">
      <c r="A36" s="6" t="s">
        <v>31</v>
      </c>
      <c r="B36" s="7" t="s">
        <v>117</v>
      </c>
      <c r="C36" s="42" t="s">
        <v>118</v>
      </c>
      <c r="D36" s="43" t="s">
        <v>119</v>
      </c>
      <c r="E36" s="31">
        <v>5</v>
      </c>
      <c r="F36" s="31"/>
      <c r="G36" s="31">
        <v>6</v>
      </c>
      <c r="H36" s="31"/>
      <c r="I36" s="31">
        <v>5</v>
      </c>
      <c r="J36" s="31"/>
      <c r="K36" s="31">
        <v>3</v>
      </c>
      <c r="L36" s="31">
        <v>5</v>
      </c>
      <c r="M36" s="31">
        <v>6</v>
      </c>
      <c r="N36" s="31"/>
      <c r="O36" s="31">
        <v>3</v>
      </c>
      <c r="P36" s="31">
        <v>1</v>
      </c>
      <c r="Q36" s="31">
        <v>5</v>
      </c>
      <c r="R36" s="31"/>
      <c r="S36" s="31">
        <v>3</v>
      </c>
      <c r="T36" s="31">
        <v>6</v>
      </c>
      <c r="U36" s="31">
        <v>4</v>
      </c>
      <c r="V36" s="31">
        <v>3</v>
      </c>
      <c r="W36" s="31">
        <v>4</v>
      </c>
      <c r="X36" s="31">
        <v>4</v>
      </c>
      <c r="Y36" s="31">
        <v>6</v>
      </c>
      <c r="Z36" s="31"/>
      <c r="AA36" s="31"/>
      <c r="AB36" s="31">
        <f t="shared" si="0"/>
        <v>141</v>
      </c>
      <c r="AC36" s="36">
        <f t="shared" si="1"/>
        <v>4.7</v>
      </c>
      <c r="AD36" s="31" t="str">
        <f t="shared" si="2"/>
        <v>Yếu</v>
      </c>
      <c r="AE36" s="31">
        <f t="shared" si="3"/>
        <v>148</v>
      </c>
      <c r="AF36" s="36">
        <f t="shared" si="4"/>
        <v>4.933333333333334</v>
      </c>
      <c r="AG36" s="31" t="str">
        <f t="shared" si="5"/>
        <v>Yếu</v>
      </c>
      <c r="AH36" s="39">
        <v>3</v>
      </c>
      <c r="AI36" s="39">
        <v>3</v>
      </c>
      <c r="AJ36" s="39">
        <v>4</v>
      </c>
      <c r="AK36" s="39">
        <v>5</v>
      </c>
      <c r="AL36" s="39">
        <v>4</v>
      </c>
      <c r="AM36" s="39">
        <v>2</v>
      </c>
      <c r="AN36" s="39">
        <v>6</v>
      </c>
      <c r="AO36" s="39"/>
      <c r="AP36" s="39">
        <v>4</v>
      </c>
      <c r="AQ36" s="39">
        <v>5</v>
      </c>
      <c r="AR36" s="39">
        <v>7</v>
      </c>
      <c r="AS36" s="39"/>
      <c r="AT36" s="39">
        <v>4</v>
      </c>
      <c r="AU36" s="41">
        <v>0</v>
      </c>
      <c r="AV36" s="39">
        <v>7</v>
      </c>
      <c r="AW36" s="39"/>
      <c r="AX36" s="39">
        <v>4</v>
      </c>
      <c r="AY36" s="39">
        <v>2</v>
      </c>
      <c r="AZ36" s="39">
        <v>5</v>
      </c>
      <c r="BA36" s="39"/>
      <c r="BB36" s="31"/>
      <c r="BC36" s="31">
        <f t="shared" si="6"/>
        <v>122</v>
      </c>
      <c r="BD36" s="36">
        <f t="shared" si="7"/>
        <v>4.518518518518518</v>
      </c>
      <c r="BE36" s="31" t="str">
        <f t="shared" si="8"/>
        <v>Yếu</v>
      </c>
      <c r="BF36" s="31">
        <f t="shared" si="9"/>
        <v>126</v>
      </c>
      <c r="BG36" s="36">
        <f t="shared" si="10"/>
        <v>4.666666666666667</v>
      </c>
      <c r="BH36" s="31" t="str">
        <f t="shared" si="11"/>
        <v>Yếu</v>
      </c>
      <c r="BI36" s="31">
        <f t="shared" si="12"/>
        <v>263</v>
      </c>
      <c r="BJ36" s="36">
        <f t="shared" si="13"/>
        <v>4.614035087719298</v>
      </c>
      <c r="BK36" s="31" t="str">
        <f t="shared" si="14"/>
        <v>Yếu</v>
      </c>
      <c r="BL36" s="5">
        <f t="shared" si="15"/>
        <v>274</v>
      </c>
      <c r="BM36" s="37">
        <f t="shared" si="16"/>
        <v>4.807017543859649</v>
      </c>
      <c r="BN36" s="5" t="str">
        <f t="shared" si="17"/>
        <v>Yếu</v>
      </c>
    </row>
    <row r="37" spans="1:66" s="4" customFormat="1" ht="20.25" customHeight="1">
      <c r="A37" s="6" t="s">
        <v>33</v>
      </c>
      <c r="B37" s="7" t="s">
        <v>120</v>
      </c>
      <c r="C37" s="42" t="s">
        <v>121</v>
      </c>
      <c r="D37" s="43" t="s">
        <v>122</v>
      </c>
      <c r="E37" s="31">
        <v>6</v>
      </c>
      <c r="F37" s="31"/>
      <c r="G37" s="31">
        <v>7</v>
      </c>
      <c r="H37" s="31"/>
      <c r="I37" s="31">
        <v>5</v>
      </c>
      <c r="J37" s="31"/>
      <c r="K37" s="31">
        <v>6</v>
      </c>
      <c r="L37" s="31"/>
      <c r="M37" s="31">
        <v>7</v>
      </c>
      <c r="N37" s="31"/>
      <c r="O37" s="31">
        <v>8</v>
      </c>
      <c r="P37" s="31"/>
      <c r="Q37" s="31">
        <v>8</v>
      </c>
      <c r="R37" s="31"/>
      <c r="S37" s="31">
        <v>9</v>
      </c>
      <c r="T37" s="31"/>
      <c r="U37" s="31">
        <v>8</v>
      </c>
      <c r="V37" s="31"/>
      <c r="W37" s="31">
        <v>6</v>
      </c>
      <c r="X37" s="31"/>
      <c r="Y37" s="31">
        <v>7</v>
      </c>
      <c r="Z37" s="31"/>
      <c r="AA37" s="31"/>
      <c r="AB37" s="31">
        <f t="shared" si="0"/>
        <v>204</v>
      </c>
      <c r="AC37" s="36">
        <f t="shared" si="1"/>
        <v>6.8</v>
      </c>
      <c r="AD37" s="31" t="str">
        <f t="shared" si="2"/>
        <v>TBK</v>
      </c>
      <c r="AE37" s="31">
        <f t="shared" si="3"/>
        <v>204</v>
      </c>
      <c r="AF37" s="36">
        <f t="shared" si="4"/>
        <v>6.8</v>
      </c>
      <c r="AG37" s="31" t="str">
        <f t="shared" si="5"/>
        <v>TBK</v>
      </c>
      <c r="AH37" s="39">
        <v>9</v>
      </c>
      <c r="AI37" s="39"/>
      <c r="AJ37" s="39">
        <v>7</v>
      </c>
      <c r="AK37" s="39"/>
      <c r="AL37" s="39">
        <v>8</v>
      </c>
      <c r="AM37" s="39"/>
      <c r="AN37" s="39">
        <v>7</v>
      </c>
      <c r="AO37" s="39"/>
      <c r="AP37" s="39">
        <v>7</v>
      </c>
      <c r="AQ37" s="39"/>
      <c r="AR37" s="39">
        <v>10</v>
      </c>
      <c r="AS37" s="39"/>
      <c r="AT37" s="39">
        <v>8</v>
      </c>
      <c r="AU37" s="39"/>
      <c r="AV37" s="39">
        <v>8</v>
      </c>
      <c r="AW37" s="39"/>
      <c r="AX37" s="39">
        <v>9</v>
      </c>
      <c r="AY37" s="39"/>
      <c r="AZ37" s="39">
        <v>10</v>
      </c>
      <c r="BA37" s="39"/>
      <c r="BB37" s="31"/>
      <c r="BC37" s="31">
        <f t="shared" si="6"/>
        <v>229</v>
      </c>
      <c r="BD37" s="36">
        <f t="shared" si="7"/>
        <v>8.481481481481481</v>
      </c>
      <c r="BE37" s="31" t="str">
        <f t="shared" si="8"/>
        <v>Giỏi</v>
      </c>
      <c r="BF37" s="31">
        <f t="shared" si="9"/>
        <v>229</v>
      </c>
      <c r="BG37" s="36">
        <f t="shared" si="10"/>
        <v>8.481481481481481</v>
      </c>
      <c r="BH37" s="31" t="str">
        <f t="shared" si="11"/>
        <v>Giỏi</v>
      </c>
      <c r="BI37" s="31">
        <f t="shared" si="12"/>
        <v>433</v>
      </c>
      <c r="BJ37" s="36">
        <f t="shared" si="13"/>
        <v>7.5964912280701755</v>
      </c>
      <c r="BK37" s="31" t="str">
        <f t="shared" si="14"/>
        <v>Khá</v>
      </c>
      <c r="BL37" s="5">
        <f t="shared" si="15"/>
        <v>433</v>
      </c>
      <c r="BM37" s="37">
        <f t="shared" si="16"/>
        <v>7.5964912280701755</v>
      </c>
      <c r="BN37" s="5" t="str">
        <f t="shared" si="17"/>
        <v>Khá</v>
      </c>
    </row>
    <row r="38" spans="1:66" s="4" customFormat="1" ht="20.25" customHeight="1">
      <c r="A38" s="6" t="s">
        <v>34</v>
      </c>
      <c r="B38" s="7" t="s">
        <v>123</v>
      </c>
      <c r="C38" s="42" t="s">
        <v>124</v>
      </c>
      <c r="D38" s="43" t="s">
        <v>125</v>
      </c>
      <c r="E38" s="31">
        <v>5</v>
      </c>
      <c r="F38" s="31"/>
      <c r="G38" s="31">
        <v>6</v>
      </c>
      <c r="H38" s="31"/>
      <c r="I38" s="31">
        <v>3</v>
      </c>
      <c r="J38" s="31">
        <v>3</v>
      </c>
      <c r="K38" s="31">
        <v>5</v>
      </c>
      <c r="L38" s="31"/>
      <c r="M38" s="31">
        <v>5</v>
      </c>
      <c r="N38" s="31"/>
      <c r="O38" s="31">
        <v>4</v>
      </c>
      <c r="P38" s="31">
        <v>7</v>
      </c>
      <c r="Q38" s="31">
        <v>6</v>
      </c>
      <c r="R38" s="31"/>
      <c r="S38" s="31">
        <v>7</v>
      </c>
      <c r="T38" s="31"/>
      <c r="U38" s="31">
        <v>5</v>
      </c>
      <c r="V38" s="31"/>
      <c r="W38" s="31">
        <v>4</v>
      </c>
      <c r="X38" s="31">
        <v>4</v>
      </c>
      <c r="Y38" s="31">
        <v>7</v>
      </c>
      <c r="Z38" s="31"/>
      <c r="AA38" s="31"/>
      <c r="AB38" s="31">
        <f t="shared" si="0"/>
        <v>148</v>
      </c>
      <c r="AC38" s="36">
        <f t="shared" si="1"/>
        <v>4.933333333333334</v>
      </c>
      <c r="AD38" s="31" t="str">
        <f t="shared" si="2"/>
        <v>Yếu</v>
      </c>
      <c r="AE38" s="31">
        <f t="shared" si="3"/>
        <v>151</v>
      </c>
      <c r="AF38" s="36">
        <f t="shared" si="4"/>
        <v>5.033333333333333</v>
      </c>
      <c r="AG38" s="31" t="str">
        <f t="shared" si="5"/>
        <v>TB</v>
      </c>
      <c r="AH38" s="39">
        <v>3</v>
      </c>
      <c r="AI38" s="39">
        <v>5</v>
      </c>
      <c r="AJ38" s="39">
        <v>7</v>
      </c>
      <c r="AK38" s="39"/>
      <c r="AL38" s="39">
        <v>5</v>
      </c>
      <c r="AM38" s="39"/>
      <c r="AN38" s="39">
        <v>6</v>
      </c>
      <c r="AO38" s="39"/>
      <c r="AP38" s="39">
        <v>5</v>
      </c>
      <c r="AQ38" s="39"/>
      <c r="AR38" s="39">
        <v>7</v>
      </c>
      <c r="AS38" s="39"/>
      <c r="AT38" s="39">
        <v>6</v>
      </c>
      <c r="AU38" s="39"/>
      <c r="AV38" s="39">
        <v>8</v>
      </c>
      <c r="AW38" s="39"/>
      <c r="AX38" s="39">
        <v>7</v>
      </c>
      <c r="AY38" s="39"/>
      <c r="AZ38" s="39">
        <v>7</v>
      </c>
      <c r="BA38" s="39"/>
      <c r="BB38" s="31"/>
      <c r="BC38" s="31">
        <f t="shared" si="6"/>
        <v>158</v>
      </c>
      <c r="BD38" s="36">
        <f t="shared" si="7"/>
        <v>5.851851851851852</v>
      </c>
      <c r="BE38" s="31" t="str">
        <f t="shared" si="8"/>
        <v>TB</v>
      </c>
      <c r="BF38" s="31">
        <f t="shared" si="9"/>
        <v>164</v>
      </c>
      <c r="BG38" s="36">
        <f t="shared" si="10"/>
        <v>6.074074074074074</v>
      </c>
      <c r="BH38" s="31" t="str">
        <f t="shared" si="11"/>
        <v>TBK</v>
      </c>
      <c r="BI38" s="31">
        <f t="shared" si="12"/>
        <v>306</v>
      </c>
      <c r="BJ38" s="36">
        <f t="shared" si="13"/>
        <v>5.368421052631579</v>
      </c>
      <c r="BK38" s="31" t="str">
        <f t="shared" si="14"/>
        <v>TB</v>
      </c>
      <c r="BL38" s="5">
        <f t="shared" si="15"/>
        <v>315</v>
      </c>
      <c r="BM38" s="37">
        <f t="shared" si="16"/>
        <v>5.526315789473684</v>
      </c>
      <c r="BN38" s="5" t="str">
        <f t="shared" si="17"/>
        <v>TB</v>
      </c>
    </row>
    <row r="39" spans="1:66" s="4" customFormat="1" ht="20.25" customHeight="1">
      <c r="A39" s="6" t="s">
        <v>35</v>
      </c>
      <c r="B39" s="7" t="s">
        <v>126</v>
      </c>
      <c r="C39" s="42" t="s">
        <v>127</v>
      </c>
      <c r="D39" s="43" t="s">
        <v>197</v>
      </c>
      <c r="E39" s="31">
        <v>7</v>
      </c>
      <c r="F39" s="31"/>
      <c r="G39" s="31">
        <v>7</v>
      </c>
      <c r="H39" s="31"/>
      <c r="I39" s="31">
        <v>6</v>
      </c>
      <c r="J39" s="31"/>
      <c r="K39" s="31">
        <v>5</v>
      </c>
      <c r="L39" s="31"/>
      <c r="M39" s="31">
        <v>6</v>
      </c>
      <c r="N39" s="31"/>
      <c r="O39" s="31">
        <v>9</v>
      </c>
      <c r="P39" s="31"/>
      <c r="Q39" s="31">
        <v>8</v>
      </c>
      <c r="R39" s="31"/>
      <c r="S39" s="31">
        <v>9</v>
      </c>
      <c r="T39" s="31"/>
      <c r="U39" s="31">
        <v>8</v>
      </c>
      <c r="V39" s="31"/>
      <c r="W39" s="31">
        <v>7</v>
      </c>
      <c r="X39" s="31"/>
      <c r="Y39" s="31">
        <v>7</v>
      </c>
      <c r="Z39" s="31"/>
      <c r="AA39" s="31">
        <v>0.6</v>
      </c>
      <c r="AB39" s="31">
        <f t="shared" si="0"/>
        <v>210</v>
      </c>
      <c r="AC39" s="36">
        <f t="shared" si="1"/>
        <v>7</v>
      </c>
      <c r="AD39" s="31" t="str">
        <f t="shared" si="2"/>
        <v>Khá</v>
      </c>
      <c r="AE39" s="31">
        <f t="shared" si="3"/>
        <v>210</v>
      </c>
      <c r="AF39" s="36">
        <f t="shared" si="4"/>
        <v>7</v>
      </c>
      <c r="AG39" s="31" t="str">
        <f t="shared" si="5"/>
        <v>Khá</v>
      </c>
      <c r="AH39" s="39">
        <v>8</v>
      </c>
      <c r="AI39" s="39"/>
      <c r="AJ39" s="39">
        <v>7</v>
      </c>
      <c r="AK39" s="39"/>
      <c r="AL39" s="39">
        <v>7</v>
      </c>
      <c r="AM39" s="39"/>
      <c r="AN39" s="39">
        <v>7</v>
      </c>
      <c r="AO39" s="39"/>
      <c r="AP39" s="39">
        <v>6</v>
      </c>
      <c r="AQ39" s="39"/>
      <c r="AR39" s="39">
        <v>7</v>
      </c>
      <c r="AS39" s="39"/>
      <c r="AT39" s="39">
        <v>7</v>
      </c>
      <c r="AU39" s="39"/>
      <c r="AV39" s="39">
        <v>7</v>
      </c>
      <c r="AW39" s="39"/>
      <c r="AX39" s="39">
        <v>6</v>
      </c>
      <c r="AY39" s="39"/>
      <c r="AZ39" s="39">
        <v>8</v>
      </c>
      <c r="BA39" s="39"/>
      <c r="BB39" s="31"/>
      <c r="BC39" s="31">
        <f t="shared" si="6"/>
        <v>189</v>
      </c>
      <c r="BD39" s="36">
        <f t="shared" si="7"/>
        <v>7</v>
      </c>
      <c r="BE39" s="31" t="str">
        <f t="shared" si="8"/>
        <v>Khá</v>
      </c>
      <c r="BF39" s="31">
        <f t="shared" si="9"/>
        <v>189</v>
      </c>
      <c r="BG39" s="36">
        <f t="shared" si="10"/>
        <v>7</v>
      </c>
      <c r="BH39" s="31" t="str">
        <f t="shared" si="11"/>
        <v>Khá</v>
      </c>
      <c r="BI39" s="31">
        <f t="shared" si="12"/>
        <v>399</v>
      </c>
      <c r="BJ39" s="36">
        <f t="shared" si="13"/>
        <v>7</v>
      </c>
      <c r="BK39" s="31" t="str">
        <f t="shared" si="14"/>
        <v>Khá</v>
      </c>
      <c r="BL39" s="5">
        <f t="shared" si="15"/>
        <v>399</v>
      </c>
      <c r="BM39" s="37">
        <f t="shared" si="16"/>
        <v>7</v>
      </c>
      <c r="BN39" s="5" t="str">
        <f t="shared" si="17"/>
        <v>Khá</v>
      </c>
    </row>
    <row r="40" spans="1:66" s="4" customFormat="1" ht="20.25" customHeight="1">
      <c r="A40" s="6" t="s">
        <v>36</v>
      </c>
      <c r="B40" s="7" t="s">
        <v>128</v>
      </c>
      <c r="C40" s="42" t="s">
        <v>129</v>
      </c>
      <c r="D40" s="43" t="s">
        <v>130</v>
      </c>
      <c r="E40" s="31">
        <v>6</v>
      </c>
      <c r="F40" s="31"/>
      <c r="G40" s="31">
        <v>7</v>
      </c>
      <c r="H40" s="31"/>
      <c r="I40" s="31">
        <v>5</v>
      </c>
      <c r="J40" s="31"/>
      <c r="K40" s="31">
        <v>7</v>
      </c>
      <c r="L40" s="31"/>
      <c r="M40" s="31">
        <v>7</v>
      </c>
      <c r="N40" s="31"/>
      <c r="O40" s="31">
        <v>6</v>
      </c>
      <c r="P40" s="31"/>
      <c r="Q40" s="31">
        <v>6</v>
      </c>
      <c r="R40" s="31"/>
      <c r="S40" s="31">
        <v>4</v>
      </c>
      <c r="T40" s="31">
        <v>8</v>
      </c>
      <c r="U40" s="31">
        <v>4</v>
      </c>
      <c r="V40" s="31">
        <v>6</v>
      </c>
      <c r="W40" s="31">
        <v>4</v>
      </c>
      <c r="X40" s="31">
        <v>6</v>
      </c>
      <c r="Y40" s="31">
        <v>8</v>
      </c>
      <c r="Z40" s="31"/>
      <c r="AA40" s="31"/>
      <c r="AB40" s="31">
        <f t="shared" si="0"/>
        <v>169</v>
      </c>
      <c r="AC40" s="36">
        <f t="shared" si="1"/>
        <v>5.633333333333334</v>
      </c>
      <c r="AD40" s="31" t="str">
        <f t="shared" si="2"/>
        <v>TB</v>
      </c>
      <c r="AE40" s="31">
        <f t="shared" si="3"/>
        <v>189</v>
      </c>
      <c r="AF40" s="36">
        <f t="shared" si="4"/>
        <v>6.3</v>
      </c>
      <c r="AG40" s="31" t="str">
        <f t="shared" si="5"/>
        <v>TBK</v>
      </c>
      <c r="AH40" s="39">
        <v>8</v>
      </c>
      <c r="AI40" s="39"/>
      <c r="AJ40" s="39">
        <v>8</v>
      </c>
      <c r="AK40" s="39"/>
      <c r="AL40" s="39">
        <v>6</v>
      </c>
      <c r="AM40" s="39"/>
      <c r="AN40" s="39">
        <v>6</v>
      </c>
      <c r="AO40" s="39"/>
      <c r="AP40" s="39">
        <v>5</v>
      </c>
      <c r="AQ40" s="39"/>
      <c r="AR40" s="39">
        <v>9</v>
      </c>
      <c r="AS40" s="39"/>
      <c r="AT40" s="39">
        <v>7</v>
      </c>
      <c r="AU40" s="39"/>
      <c r="AV40" s="39">
        <v>8</v>
      </c>
      <c r="AW40" s="39"/>
      <c r="AX40" s="39">
        <v>6</v>
      </c>
      <c r="AY40" s="39"/>
      <c r="AZ40" s="39">
        <v>10</v>
      </c>
      <c r="BA40" s="39"/>
      <c r="BB40" s="31"/>
      <c r="BC40" s="31">
        <f t="shared" si="6"/>
        <v>193</v>
      </c>
      <c r="BD40" s="36">
        <f t="shared" si="7"/>
        <v>7.148148148148148</v>
      </c>
      <c r="BE40" s="31" t="str">
        <f t="shared" si="8"/>
        <v>Khá</v>
      </c>
      <c r="BF40" s="31">
        <f t="shared" si="9"/>
        <v>193</v>
      </c>
      <c r="BG40" s="36">
        <f t="shared" si="10"/>
        <v>7.148148148148148</v>
      </c>
      <c r="BH40" s="31" t="str">
        <f t="shared" si="11"/>
        <v>Khá</v>
      </c>
      <c r="BI40" s="31">
        <f t="shared" si="12"/>
        <v>362</v>
      </c>
      <c r="BJ40" s="36">
        <f t="shared" si="13"/>
        <v>6.350877192982456</v>
      </c>
      <c r="BK40" s="31" t="str">
        <f t="shared" si="14"/>
        <v>TBK</v>
      </c>
      <c r="BL40" s="5">
        <f t="shared" si="15"/>
        <v>382</v>
      </c>
      <c r="BM40" s="37">
        <f t="shared" si="16"/>
        <v>6.701754385964913</v>
      </c>
      <c r="BN40" s="5" t="str">
        <f t="shared" si="17"/>
        <v>TBK</v>
      </c>
    </row>
    <row r="41" spans="1:66" s="4" customFormat="1" ht="20.25" customHeight="1">
      <c r="A41" s="6" t="s">
        <v>37</v>
      </c>
      <c r="B41" s="7" t="s">
        <v>131</v>
      </c>
      <c r="C41" s="42" t="s">
        <v>65</v>
      </c>
      <c r="D41" s="43" t="s">
        <v>132</v>
      </c>
      <c r="E41" s="31">
        <v>6</v>
      </c>
      <c r="F41" s="31"/>
      <c r="G41" s="31">
        <v>8</v>
      </c>
      <c r="H41" s="31"/>
      <c r="I41" s="31">
        <v>6</v>
      </c>
      <c r="J41" s="31"/>
      <c r="K41" s="31">
        <v>5</v>
      </c>
      <c r="L41" s="31"/>
      <c r="M41" s="31">
        <v>7</v>
      </c>
      <c r="N41" s="31"/>
      <c r="O41" s="31">
        <v>5</v>
      </c>
      <c r="P41" s="31"/>
      <c r="Q41" s="31">
        <v>8</v>
      </c>
      <c r="R41" s="31"/>
      <c r="S41" s="31">
        <v>8</v>
      </c>
      <c r="T41" s="31"/>
      <c r="U41" s="31">
        <v>8</v>
      </c>
      <c r="V41" s="31"/>
      <c r="W41" s="31">
        <v>6</v>
      </c>
      <c r="X41" s="31"/>
      <c r="Y41" s="31">
        <v>7</v>
      </c>
      <c r="Z41" s="31"/>
      <c r="AA41" s="31"/>
      <c r="AB41" s="31">
        <f t="shared" si="0"/>
        <v>203</v>
      </c>
      <c r="AC41" s="36">
        <f t="shared" si="1"/>
        <v>6.766666666666667</v>
      </c>
      <c r="AD41" s="31" t="str">
        <f t="shared" si="2"/>
        <v>TBK</v>
      </c>
      <c r="AE41" s="31">
        <f t="shared" si="3"/>
        <v>203</v>
      </c>
      <c r="AF41" s="36">
        <f t="shared" si="4"/>
        <v>6.766666666666667</v>
      </c>
      <c r="AG41" s="31" t="str">
        <f t="shared" si="5"/>
        <v>TBK</v>
      </c>
      <c r="AH41" s="39">
        <v>9</v>
      </c>
      <c r="AI41" s="39"/>
      <c r="AJ41" s="39">
        <v>9</v>
      </c>
      <c r="AK41" s="39"/>
      <c r="AL41" s="39">
        <v>7</v>
      </c>
      <c r="AM41" s="39"/>
      <c r="AN41" s="39">
        <v>6</v>
      </c>
      <c r="AO41" s="39"/>
      <c r="AP41" s="39">
        <v>8</v>
      </c>
      <c r="AQ41" s="39"/>
      <c r="AR41" s="39">
        <v>4</v>
      </c>
      <c r="AS41" s="39">
        <v>7</v>
      </c>
      <c r="AT41" s="39">
        <v>8</v>
      </c>
      <c r="AU41" s="39"/>
      <c r="AV41" s="39">
        <v>6</v>
      </c>
      <c r="AW41" s="39"/>
      <c r="AX41" s="39">
        <v>9</v>
      </c>
      <c r="AY41" s="39"/>
      <c r="AZ41" s="39">
        <v>8</v>
      </c>
      <c r="BA41" s="39"/>
      <c r="BB41" s="31"/>
      <c r="BC41" s="31">
        <f t="shared" si="6"/>
        <v>205</v>
      </c>
      <c r="BD41" s="36">
        <f t="shared" si="7"/>
        <v>7.592592592592593</v>
      </c>
      <c r="BE41" s="31" t="str">
        <f t="shared" si="8"/>
        <v>Khá</v>
      </c>
      <c r="BF41" s="31">
        <f t="shared" si="9"/>
        <v>211</v>
      </c>
      <c r="BG41" s="36">
        <f t="shared" si="10"/>
        <v>7.814814814814815</v>
      </c>
      <c r="BH41" s="31" t="str">
        <f t="shared" si="11"/>
        <v>Khá</v>
      </c>
      <c r="BI41" s="31">
        <f t="shared" si="12"/>
        <v>408</v>
      </c>
      <c r="BJ41" s="36">
        <f t="shared" si="13"/>
        <v>7.157894736842105</v>
      </c>
      <c r="BK41" s="31" t="str">
        <f t="shared" si="14"/>
        <v>Khá</v>
      </c>
      <c r="BL41" s="5">
        <f t="shared" si="15"/>
        <v>414</v>
      </c>
      <c r="BM41" s="37">
        <f t="shared" si="16"/>
        <v>7.2631578947368425</v>
      </c>
      <c r="BN41" s="5" t="str">
        <f t="shared" si="17"/>
        <v>Khá</v>
      </c>
    </row>
    <row r="42" spans="1:66" s="4" customFormat="1" ht="20.25" customHeight="1">
      <c r="A42" s="6" t="s">
        <v>38</v>
      </c>
      <c r="B42" s="7" t="s">
        <v>133</v>
      </c>
      <c r="C42" s="42" t="s">
        <v>134</v>
      </c>
      <c r="D42" s="43" t="s">
        <v>55</v>
      </c>
      <c r="E42" s="31">
        <v>7</v>
      </c>
      <c r="F42" s="31"/>
      <c r="G42" s="31">
        <v>6</v>
      </c>
      <c r="H42" s="31"/>
      <c r="I42" s="31">
        <v>7</v>
      </c>
      <c r="J42" s="31"/>
      <c r="K42" s="31">
        <v>6</v>
      </c>
      <c r="L42" s="31"/>
      <c r="M42" s="31">
        <v>7</v>
      </c>
      <c r="N42" s="31"/>
      <c r="O42" s="31">
        <v>5</v>
      </c>
      <c r="P42" s="31"/>
      <c r="Q42" s="31">
        <v>8</v>
      </c>
      <c r="R42" s="31"/>
      <c r="S42" s="31">
        <v>5</v>
      </c>
      <c r="T42" s="31"/>
      <c r="U42" s="31">
        <v>7</v>
      </c>
      <c r="V42" s="31"/>
      <c r="W42" s="31">
        <v>7</v>
      </c>
      <c r="X42" s="31"/>
      <c r="Y42" s="31">
        <v>8</v>
      </c>
      <c r="Z42" s="31"/>
      <c r="AA42" s="31">
        <v>0.6</v>
      </c>
      <c r="AB42" s="31">
        <f t="shared" si="0"/>
        <v>209</v>
      </c>
      <c r="AC42" s="36">
        <f t="shared" si="1"/>
        <v>6.966666666666667</v>
      </c>
      <c r="AD42" s="31" t="str">
        <f t="shared" si="2"/>
        <v>TBK</v>
      </c>
      <c r="AE42" s="31">
        <f t="shared" si="3"/>
        <v>209</v>
      </c>
      <c r="AF42" s="36">
        <f t="shared" si="4"/>
        <v>6.966666666666667</v>
      </c>
      <c r="AG42" s="31" t="str">
        <f t="shared" si="5"/>
        <v>TBK</v>
      </c>
      <c r="AH42" s="39">
        <v>6</v>
      </c>
      <c r="AI42" s="39"/>
      <c r="AJ42" s="39">
        <v>8</v>
      </c>
      <c r="AK42" s="39"/>
      <c r="AL42" s="39">
        <v>7</v>
      </c>
      <c r="AM42" s="39"/>
      <c r="AN42" s="39">
        <v>7</v>
      </c>
      <c r="AO42" s="39"/>
      <c r="AP42" s="39">
        <v>6</v>
      </c>
      <c r="AQ42" s="39"/>
      <c r="AR42" s="39">
        <v>9</v>
      </c>
      <c r="AS42" s="39"/>
      <c r="AT42" s="39">
        <v>7</v>
      </c>
      <c r="AU42" s="39"/>
      <c r="AV42" s="39">
        <v>8</v>
      </c>
      <c r="AW42" s="39"/>
      <c r="AX42" s="39">
        <v>7</v>
      </c>
      <c r="AY42" s="39"/>
      <c r="AZ42" s="39">
        <v>7</v>
      </c>
      <c r="BA42" s="39"/>
      <c r="BB42" s="31"/>
      <c r="BC42" s="31">
        <f t="shared" si="6"/>
        <v>189</v>
      </c>
      <c r="BD42" s="36">
        <f t="shared" si="7"/>
        <v>7</v>
      </c>
      <c r="BE42" s="31" t="str">
        <f t="shared" si="8"/>
        <v>Khá</v>
      </c>
      <c r="BF42" s="31">
        <f t="shared" si="9"/>
        <v>189</v>
      </c>
      <c r="BG42" s="36">
        <f t="shared" si="10"/>
        <v>7</v>
      </c>
      <c r="BH42" s="31" t="str">
        <f t="shared" si="11"/>
        <v>Khá</v>
      </c>
      <c r="BI42" s="31">
        <f t="shared" si="12"/>
        <v>398</v>
      </c>
      <c r="BJ42" s="36">
        <f t="shared" si="13"/>
        <v>6.982456140350878</v>
      </c>
      <c r="BK42" s="31" t="str">
        <f t="shared" si="14"/>
        <v>TBK</v>
      </c>
      <c r="BL42" s="5">
        <f t="shared" si="15"/>
        <v>398</v>
      </c>
      <c r="BM42" s="37">
        <f t="shared" si="16"/>
        <v>6.982456140350878</v>
      </c>
      <c r="BN42" s="5" t="str">
        <f t="shared" si="17"/>
        <v>TBK</v>
      </c>
    </row>
    <row r="43" spans="1:66" s="4" customFormat="1" ht="20.25" customHeight="1">
      <c r="A43" s="6" t="s">
        <v>40</v>
      </c>
      <c r="B43" s="7" t="s">
        <v>135</v>
      </c>
      <c r="C43" s="42" t="s">
        <v>72</v>
      </c>
      <c r="D43" s="43" t="s">
        <v>55</v>
      </c>
      <c r="E43" s="31">
        <v>6</v>
      </c>
      <c r="F43" s="31"/>
      <c r="G43" s="31">
        <v>7</v>
      </c>
      <c r="H43" s="31"/>
      <c r="I43" s="31">
        <v>6</v>
      </c>
      <c r="J43" s="31"/>
      <c r="K43" s="31">
        <v>7</v>
      </c>
      <c r="L43" s="31"/>
      <c r="M43" s="31">
        <v>7</v>
      </c>
      <c r="N43" s="31"/>
      <c r="O43" s="31">
        <v>7</v>
      </c>
      <c r="P43" s="31"/>
      <c r="Q43" s="31">
        <v>8</v>
      </c>
      <c r="R43" s="31"/>
      <c r="S43" s="31">
        <v>8</v>
      </c>
      <c r="T43" s="31"/>
      <c r="U43" s="31">
        <v>9</v>
      </c>
      <c r="V43" s="31"/>
      <c r="W43" s="31">
        <v>7</v>
      </c>
      <c r="X43" s="31"/>
      <c r="Y43" s="31">
        <v>6</v>
      </c>
      <c r="Z43" s="31"/>
      <c r="AA43" s="31">
        <v>0.6</v>
      </c>
      <c r="AB43" s="31">
        <f t="shared" si="0"/>
        <v>214</v>
      </c>
      <c r="AC43" s="36">
        <f t="shared" si="1"/>
        <v>7.133333333333334</v>
      </c>
      <c r="AD43" s="31" t="str">
        <f t="shared" si="2"/>
        <v>Khá</v>
      </c>
      <c r="AE43" s="31">
        <f t="shared" si="3"/>
        <v>214</v>
      </c>
      <c r="AF43" s="36">
        <f t="shared" si="4"/>
        <v>7.133333333333334</v>
      </c>
      <c r="AG43" s="31" t="str">
        <f t="shared" si="5"/>
        <v>Khá</v>
      </c>
      <c r="AH43" s="39">
        <v>8</v>
      </c>
      <c r="AI43" s="39"/>
      <c r="AJ43" s="39">
        <v>9</v>
      </c>
      <c r="AK43" s="39"/>
      <c r="AL43" s="39">
        <v>7</v>
      </c>
      <c r="AM43" s="39"/>
      <c r="AN43" s="39">
        <v>7</v>
      </c>
      <c r="AO43" s="39"/>
      <c r="AP43" s="39">
        <v>6</v>
      </c>
      <c r="AQ43" s="39"/>
      <c r="AR43" s="39">
        <v>4</v>
      </c>
      <c r="AS43" s="39">
        <v>7</v>
      </c>
      <c r="AT43" s="39">
        <v>8</v>
      </c>
      <c r="AU43" s="39"/>
      <c r="AV43" s="39">
        <v>7</v>
      </c>
      <c r="AW43" s="39"/>
      <c r="AX43" s="39">
        <v>9</v>
      </c>
      <c r="AY43" s="39"/>
      <c r="AZ43" s="39">
        <v>10</v>
      </c>
      <c r="BA43" s="39"/>
      <c r="BB43" s="31"/>
      <c r="BC43" s="31">
        <f t="shared" si="6"/>
        <v>207</v>
      </c>
      <c r="BD43" s="36">
        <f t="shared" si="7"/>
        <v>7.666666666666667</v>
      </c>
      <c r="BE43" s="31" t="str">
        <f t="shared" si="8"/>
        <v>Khá</v>
      </c>
      <c r="BF43" s="31">
        <f t="shared" si="9"/>
        <v>213</v>
      </c>
      <c r="BG43" s="36">
        <f t="shared" si="10"/>
        <v>7.888888888888889</v>
      </c>
      <c r="BH43" s="31" t="str">
        <f t="shared" si="11"/>
        <v>Khá</v>
      </c>
      <c r="BI43" s="31">
        <f t="shared" si="12"/>
        <v>421</v>
      </c>
      <c r="BJ43" s="36">
        <f t="shared" si="13"/>
        <v>7.385964912280702</v>
      </c>
      <c r="BK43" s="31" t="str">
        <f t="shared" si="14"/>
        <v>Khá</v>
      </c>
      <c r="BL43" s="5">
        <f t="shared" si="15"/>
        <v>427</v>
      </c>
      <c r="BM43" s="37">
        <f t="shared" si="16"/>
        <v>7.491228070175438</v>
      </c>
      <c r="BN43" s="5" t="str">
        <f t="shared" si="17"/>
        <v>Khá</v>
      </c>
    </row>
    <row r="44" spans="1:66" s="4" customFormat="1" ht="20.25" customHeight="1">
      <c r="A44" s="6" t="s">
        <v>41</v>
      </c>
      <c r="B44" s="7" t="s">
        <v>136</v>
      </c>
      <c r="C44" s="42" t="s">
        <v>137</v>
      </c>
      <c r="D44" s="43" t="s">
        <v>138</v>
      </c>
      <c r="E44" s="31">
        <v>5</v>
      </c>
      <c r="F44" s="31"/>
      <c r="G44" s="31">
        <v>6</v>
      </c>
      <c r="H44" s="31"/>
      <c r="I44" s="31">
        <v>3</v>
      </c>
      <c r="J44" s="31">
        <v>5</v>
      </c>
      <c r="K44" s="31">
        <v>6</v>
      </c>
      <c r="L44" s="31"/>
      <c r="M44" s="31">
        <v>5</v>
      </c>
      <c r="N44" s="31"/>
      <c r="O44" s="31">
        <v>5</v>
      </c>
      <c r="P44" s="31"/>
      <c r="Q44" s="31">
        <v>6</v>
      </c>
      <c r="R44" s="31"/>
      <c r="S44" s="31">
        <v>4</v>
      </c>
      <c r="T44" s="31">
        <v>8</v>
      </c>
      <c r="U44" s="31">
        <v>4</v>
      </c>
      <c r="V44" s="35">
        <v>0</v>
      </c>
      <c r="W44" s="31">
        <v>4</v>
      </c>
      <c r="X44" s="31">
        <v>4</v>
      </c>
      <c r="Y44" s="31">
        <v>7</v>
      </c>
      <c r="Z44" s="31"/>
      <c r="AA44" s="31"/>
      <c r="AB44" s="31">
        <f t="shared" si="0"/>
        <v>144</v>
      </c>
      <c r="AC44" s="36">
        <f t="shared" si="1"/>
        <v>4.8</v>
      </c>
      <c r="AD44" s="31" t="str">
        <f t="shared" si="2"/>
        <v>Yếu</v>
      </c>
      <c r="AE44" s="31">
        <f t="shared" si="3"/>
        <v>156</v>
      </c>
      <c r="AF44" s="36">
        <f t="shared" si="4"/>
        <v>5.2</v>
      </c>
      <c r="AG44" s="31" t="str">
        <f t="shared" si="5"/>
        <v>TB</v>
      </c>
      <c r="AH44" s="39">
        <v>3</v>
      </c>
      <c r="AI44" s="39">
        <v>2</v>
      </c>
      <c r="AJ44" s="39">
        <v>8</v>
      </c>
      <c r="AK44" s="39"/>
      <c r="AL44" s="39">
        <v>4</v>
      </c>
      <c r="AM44" s="39">
        <v>3</v>
      </c>
      <c r="AN44" s="39">
        <v>5</v>
      </c>
      <c r="AO44" s="39"/>
      <c r="AP44" s="39">
        <v>3</v>
      </c>
      <c r="AQ44" s="39">
        <v>5</v>
      </c>
      <c r="AR44" s="39">
        <v>7</v>
      </c>
      <c r="AS44" s="39"/>
      <c r="AT44" s="39">
        <v>4</v>
      </c>
      <c r="AU44" s="39">
        <v>3</v>
      </c>
      <c r="AV44" s="39">
        <v>7</v>
      </c>
      <c r="AW44" s="39"/>
      <c r="AX44" s="39">
        <v>4</v>
      </c>
      <c r="AY44" s="39">
        <v>4</v>
      </c>
      <c r="AZ44" s="39">
        <v>2</v>
      </c>
      <c r="BA44" s="39">
        <v>4</v>
      </c>
      <c r="BB44" s="31"/>
      <c r="BC44" s="31">
        <f t="shared" si="6"/>
        <v>109</v>
      </c>
      <c r="BD44" s="36">
        <f t="shared" si="7"/>
        <v>4.037037037037037</v>
      </c>
      <c r="BE44" s="31" t="str">
        <f t="shared" si="8"/>
        <v>Yếu</v>
      </c>
      <c r="BF44" s="31">
        <f t="shared" si="9"/>
        <v>123</v>
      </c>
      <c r="BG44" s="36">
        <f t="shared" si="10"/>
        <v>4.555555555555555</v>
      </c>
      <c r="BH44" s="31" t="str">
        <f t="shared" si="11"/>
        <v>Yếu</v>
      </c>
      <c r="BI44" s="31">
        <f t="shared" si="12"/>
        <v>253</v>
      </c>
      <c r="BJ44" s="36">
        <f t="shared" si="13"/>
        <v>4.43859649122807</v>
      </c>
      <c r="BK44" s="31" t="str">
        <f t="shared" si="14"/>
        <v>Yếu</v>
      </c>
      <c r="BL44" s="5">
        <f t="shared" si="15"/>
        <v>279</v>
      </c>
      <c r="BM44" s="37">
        <f t="shared" si="16"/>
        <v>4.894736842105263</v>
      </c>
      <c r="BN44" s="5" t="str">
        <f t="shared" si="17"/>
        <v>Yếu</v>
      </c>
    </row>
    <row r="45" spans="1:66" s="4" customFormat="1" ht="20.25" customHeight="1">
      <c r="A45" s="6" t="s">
        <v>43</v>
      </c>
      <c r="B45" s="7" t="s">
        <v>139</v>
      </c>
      <c r="C45" s="42" t="s">
        <v>140</v>
      </c>
      <c r="D45" s="43" t="s">
        <v>138</v>
      </c>
      <c r="E45" s="31">
        <v>6</v>
      </c>
      <c r="F45" s="31"/>
      <c r="G45" s="31">
        <v>7</v>
      </c>
      <c r="H45" s="31"/>
      <c r="I45" s="31">
        <v>5</v>
      </c>
      <c r="J45" s="31"/>
      <c r="K45" s="31">
        <v>3</v>
      </c>
      <c r="L45" s="31">
        <v>5</v>
      </c>
      <c r="M45" s="31">
        <v>5</v>
      </c>
      <c r="N45" s="31"/>
      <c r="O45" s="31">
        <v>2</v>
      </c>
      <c r="P45" s="31">
        <v>7</v>
      </c>
      <c r="Q45" s="31">
        <v>6</v>
      </c>
      <c r="R45" s="31"/>
      <c r="S45" s="31">
        <v>8</v>
      </c>
      <c r="T45" s="31"/>
      <c r="U45" s="31">
        <v>6</v>
      </c>
      <c r="V45" s="31"/>
      <c r="W45" s="31">
        <v>5</v>
      </c>
      <c r="X45" s="31"/>
      <c r="Y45" s="31">
        <v>8</v>
      </c>
      <c r="Z45" s="31"/>
      <c r="AA45" s="31"/>
      <c r="AB45" s="31">
        <f t="shared" si="0"/>
        <v>165</v>
      </c>
      <c r="AC45" s="36">
        <f t="shared" si="1"/>
        <v>5.5</v>
      </c>
      <c r="AD45" s="31" t="str">
        <f t="shared" si="2"/>
        <v>TB</v>
      </c>
      <c r="AE45" s="31">
        <f t="shared" si="3"/>
        <v>174</v>
      </c>
      <c r="AF45" s="36">
        <f t="shared" si="4"/>
        <v>5.8</v>
      </c>
      <c r="AG45" s="31" t="str">
        <f t="shared" si="5"/>
        <v>TB</v>
      </c>
      <c r="AH45" s="39">
        <v>5</v>
      </c>
      <c r="AI45" s="39"/>
      <c r="AJ45" s="39">
        <v>8</v>
      </c>
      <c r="AK45" s="39"/>
      <c r="AL45" s="39">
        <v>5</v>
      </c>
      <c r="AM45" s="39"/>
      <c r="AN45" s="39">
        <v>5</v>
      </c>
      <c r="AO45" s="39"/>
      <c r="AP45" s="39">
        <v>4</v>
      </c>
      <c r="AQ45" s="39">
        <v>6</v>
      </c>
      <c r="AR45" s="39">
        <v>7</v>
      </c>
      <c r="AS45" s="39"/>
      <c r="AT45" s="39">
        <v>4</v>
      </c>
      <c r="AU45" s="39">
        <v>6</v>
      </c>
      <c r="AV45" s="39">
        <v>6</v>
      </c>
      <c r="AW45" s="39"/>
      <c r="AX45" s="39">
        <v>6</v>
      </c>
      <c r="AY45" s="39"/>
      <c r="AZ45" s="39">
        <v>4</v>
      </c>
      <c r="BA45" s="39">
        <v>3</v>
      </c>
      <c r="BB45" s="31"/>
      <c r="BC45" s="31">
        <f t="shared" si="6"/>
        <v>138</v>
      </c>
      <c r="BD45" s="36">
        <f t="shared" si="7"/>
        <v>5.111111111111111</v>
      </c>
      <c r="BE45" s="31" t="str">
        <f t="shared" si="8"/>
        <v>TB</v>
      </c>
      <c r="BF45" s="31">
        <f t="shared" si="9"/>
        <v>148</v>
      </c>
      <c r="BG45" s="36">
        <f t="shared" si="10"/>
        <v>5.481481481481482</v>
      </c>
      <c r="BH45" s="31" t="str">
        <f t="shared" si="11"/>
        <v>TB</v>
      </c>
      <c r="BI45" s="31">
        <f t="shared" si="12"/>
        <v>303</v>
      </c>
      <c r="BJ45" s="36">
        <f t="shared" si="13"/>
        <v>5.315789473684211</v>
      </c>
      <c r="BK45" s="31" t="str">
        <f t="shared" si="14"/>
        <v>TB</v>
      </c>
      <c r="BL45" s="5">
        <f t="shared" si="15"/>
        <v>322</v>
      </c>
      <c r="BM45" s="37">
        <f t="shared" si="16"/>
        <v>5.649122807017544</v>
      </c>
      <c r="BN45" s="5" t="str">
        <f t="shared" si="17"/>
        <v>TB</v>
      </c>
    </row>
    <row r="46" spans="1:66" s="4" customFormat="1" ht="20.25" customHeight="1">
      <c r="A46" s="6" t="s">
        <v>45</v>
      </c>
      <c r="B46" s="7" t="s">
        <v>141</v>
      </c>
      <c r="C46" s="42" t="s">
        <v>56</v>
      </c>
      <c r="D46" s="43" t="s">
        <v>142</v>
      </c>
      <c r="E46" s="31">
        <v>5</v>
      </c>
      <c r="F46" s="31"/>
      <c r="G46" s="31">
        <v>7</v>
      </c>
      <c r="H46" s="31"/>
      <c r="I46" s="31">
        <v>3</v>
      </c>
      <c r="J46" s="31">
        <v>5</v>
      </c>
      <c r="K46" s="31">
        <v>3</v>
      </c>
      <c r="L46" s="31">
        <v>5</v>
      </c>
      <c r="M46" s="31">
        <v>6</v>
      </c>
      <c r="N46" s="31"/>
      <c r="O46" s="31">
        <v>7</v>
      </c>
      <c r="P46" s="31"/>
      <c r="Q46" s="31">
        <v>6</v>
      </c>
      <c r="R46" s="31"/>
      <c r="S46" s="31">
        <v>8</v>
      </c>
      <c r="T46" s="31"/>
      <c r="U46" s="31">
        <v>5</v>
      </c>
      <c r="V46" s="31"/>
      <c r="W46" s="31">
        <v>6</v>
      </c>
      <c r="X46" s="31"/>
      <c r="Y46" s="31">
        <v>8</v>
      </c>
      <c r="Z46" s="31"/>
      <c r="AA46" s="31"/>
      <c r="AB46" s="31">
        <f t="shared" si="0"/>
        <v>163</v>
      </c>
      <c r="AC46" s="36">
        <f t="shared" si="1"/>
        <v>5.433333333333334</v>
      </c>
      <c r="AD46" s="31" t="str">
        <f t="shared" si="2"/>
        <v>TB</v>
      </c>
      <c r="AE46" s="31">
        <f t="shared" si="3"/>
        <v>175</v>
      </c>
      <c r="AF46" s="36">
        <f t="shared" si="4"/>
        <v>5.833333333333333</v>
      </c>
      <c r="AG46" s="31" t="str">
        <f t="shared" si="5"/>
        <v>TB</v>
      </c>
      <c r="AH46" s="39">
        <v>7</v>
      </c>
      <c r="AI46" s="39"/>
      <c r="AJ46" s="39">
        <v>6</v>
      </c>
      <c r="AK46" s="39"/>
      <c r="AL46" s="39">
        <v>5</v>
      </c>
      <c r="AM46" s="39"/>
      <c r="AN46" s="39">
        <v>6</v>
      </c>
      <c r="AO46" s="39"/>
      <c r="AP46" s="39">
        <v>4</v>
      </c>
      <c r="AQ46" s="39">
        <v>6</v>
      </c>
      <c r="AR46" s="39">
        <v>7</v>
      </c>
      <c r="AS46" s="39"/>
      <c r="AT46" s="39">
        <v>6</v>
      </c>
      <c r="AU46" s="39"/>
      <c r="AV46" s="39">
        <v>7</v>
      </c>
      <c r="AW46" s="39"/>
      <c r="AX46" s="39">
        <v>5</v>
      </c>
      <c r="AY46" s="39"/>
      <c r="AZ46" s="39">
        <v>3</v>
      </c>
      <c r="BA46" s="39">
        <v>8</v>
      </c>
      <c r="BB46" s="31"/>
      <c r="BC46" s="31">
        <f t="shared" si="6"/>
        <v>141</v>
      </c>
      <c r="BD46" s="36">
        <f t="shared" si="7"/>
        <v>5.222222222222222</v>
      </c>
      <c r="BE46" s="31" t="str">
        <f t="shared" si="8"/>
        <v>TB</v>
      </c>
      <c r="BF46" s="31">
        <f t="shared" si="9"/>
        <v>167</v>
      </c>
      <c r="BG46" s="36">
        <f t="shared" si="10"/>
        <v>6.185185185185185</v>
      </c>
      <c r="BH46" s="31" t="str">
        <f t="shared" si="11"/>
        <v>TBK</v>
      </c>
      <c r="BI46" s="31">
        <f t="shared" si="12"/>
        <v>304</v>
      </c>
      <c r="BJ46" s="36">
        <f t="shared" si="13"/>
        <v>5.333333333333333</v>
      </c>
      <c r="BK46" s="31" t="str">
        <f t="shared" si="14"/>
        <v>TB</v>
      </c>
      <c r="BL46" s="5">
        <f t="shared" si="15"/>
        <v>342</v>
      </c>
      <c r="BM46" s="37">
        <f t="shared" si="16"/>
        <v>6</v>
      </c>
      <c r="BN46" s="5" t="str">
        <f t="shared" si="17"/>
        <v>TBK</v>
      </c>
    </row>
    <row r="47" spans="1:66" s="4" customFormat="1" ht="20.25" customHeight="1">
      <c r="A47" s="6" t="s">
        <v>47</v>
      </c>
      <c r="B47" s="7" t="s">
        <v>143</v>
      </c>
      <c r="C47" s="42" t="s">
        <v>144</v>
      </c>
      <c r="D47" s="43" t="s">
        <v>57</v>
      </c>
      <c r="E47" s="31">
        <v>1</v>
      </c>
      <c r="F47" s="31">
        <v>8</v>
      </c>
      <c r="G47" s="31">
        <v>6</v>
      </c>
      <c r="H47" s="31"/>
      <c r="I47" s="31">
        <v>2</v>
      </c>
      <c r="J47" s="31">
        <v>1</v>
      </c>
      <c r="K47" s="31">
        <v>3</v>
      </c>
      <c r="L47" s="31">
        <v>1</v>
      </c>
      <c r="M47" s="31">
        <v>5</v>
      </c>
      <c r="N47" s="31"/>
      <c r="O47" s="31">
        <v>2</v>
      </c>
      <c r="P47" s="31">
        <v>4</v>
      </c>
      <c r="Q47" s="31">
        <v>5</v>
      </c>
      <c r="R47" s="31"/>
      <c r="S47" s="31">
        <v>6</v>
      </c>
      <c r="T47" s="31"/>
      <c r="U47" s="31">
        <v>4</v>
      </c>
      <c r="V47" s="31">
        <v>4</v>
      </c>
      <c r="W47" s="31">
        <v>4</v>
      </c>
      <c r="X47" s="31">
        <v>4</v>
      </c>
      <c r="Y47" s="31">
        <v>6</v>
      </c>
      <c r="Z47" s="31"/>
      <c r="AA47" s="31"/>
      <c r="AB47" s="31">
        <f t="shared" si="0"/>
        <v>115</v>
      </c>
      <c r="AC47" s="36">
        <f t="shared" si="1"/>
        <v>3.8333333333333335</v>
      </c>
      <c r="AD47" s="31" t="str">
        <f t="shared" si="2"/>
        <v>Kém</v>
      </c>
      <c r="AE47" s="31">
        <f t="shared" si="3"/>
        <v>138</v>
      </c>
      <c r="AF47" s="36">
        <f t="shared" si="4"/>
        <v>4.6</v>
      </c>
      <c r="AG47" s="31" t="str">
        <f t="shared" si="5"/>
        <v>Yếu</v>
      </c>
      <c r="AH47" s="39">
        <v>3</v>
      </c>
      <c r="AI47" s="39">
        <v>3</v>
      </c>
      <c r="AJ47" s="39">
        <v>4</v>
      </c>
      <c r="AK47" s="39">
        <v>7</v>
      </c>
      <c r="AL47" s="39">
        <v>8</v>
      </c>
      <c r="AM47" s="39"/>
      <c r="AN47" s="39">
        <v>4</v>
      </c>
      <c r="AO47" s="39">
        <v>3</v>
      </c>
      <c r="AP47" s="39">
        <v>2</v>
      </c>
      <c r="AQ47" s="39">
        <v>5</v>
      </c>
      <c r="AR47" s="39">
        <v>6</v>
      </c>
      <c r="AS47" s="39"/>
      <c r="AT47" s="39">
        <v>3</v>
      </c>
      <c r="AU47" s="39">
        <v>2</v>
      </c>
      <c r="AV47" s="39">
        <v>6</v>
      </c>
      <c r="AW47" s="39"/>
      <c r="AX47" s="39">
        <v>5</v>
      </c>
      <c r="AY47" s="39"/>
      <c r="AZ47" s="39">
        <v>7</v>
      </c>
      <c r="BA47" s="39"/>
      <c r="BB47" s="31"/>
      <c r="BC47" s="31">
        <f t="shared" si="6"/>
        <v>139</v>
      </c>
      <c r="BD47" s="36">
        <f t="shared" si="7"/>
        <v>5.148148148148148</v>
      </c>
      <c r="BE47" s="31" t="str">
        <f t="shared" si="8"/>
        <v>TB</v>
      </c>
      <c r="BF47" s="31">
        <f t="shared" si="9"/>
        <v>151</v>
      </c>
      <c r="BG47" s="36">
        <f t="shared" si="10"/>
        <v>5.592592592592593</v>
      </c>
      <c r="BH47" s="31" t="str">
        <f t="shared" si="11"/>
        <v>TB</v>
      </c>
      <c r="BI47" s="31">
        <f t="shared" si="12"/>
        <v>254</v>
      </c>
      <c r="BJ47" s="36">
        <f t="shared" si="13"/>
        <v>4.456140350877193</v>
      </c>
      <c r="BK47" s="31" t="str">
        <f t="shared" si="14"/>
        <v>Yếu</v>
      </c>
      <c r="BL47" s="5">
        <f t="shared" si="15"/>
        <v>289</v>
      </c>
      <c r="BM47" s="37">
        <f t="shared" si="16"/>
        <v>5.0701754385964914</v>
      </c>
      <c r="BN47" s="5" t="str">
        <f t="shared" si="17"/>
        <v>TB</v>
      </c>
    </row>
    <row r="48" spans="1:66" s="4" customFormat="1" ht="20.25" customHeight="1">
      <c r="A48" s="6" t="s">
        <v>48</v>
      </c>
      <c r="B48" s="7" t="s">
        <v>145</v>
      </c>
      <c r="C48" s="42" t="s">
        <v>146</v>
      </c>
      <c r="D48" s="43" t="s">
        <v>147</v>
      </c>
      <c r="E48" s="31">
        <v>5</v>
      </c>
      <c r="F48" s="31"/>
      <c r="G48" s="31">
        <v>8</v>
      </c>
      <c r="H48" s="31"/>
      <c r="I48" s="31">
        <v>5</v>
      </c>
      <c r="J48" s="31"/>
      <c r="K48" s="31">
        <v>5</v>
      </c>
      <c r="L48" s="31"/>
      <c r="M48" s="31">
        <v>6</v>
      </c>
      <c r="N48" s="31"/>
      <c r="O48" s="31">
        <v>6</v>
      </c>
      <c r="P48" s="31"/>
      <c r="Q48" s="31">
        <v>6</v>
      </c>
      <c r="R48" s="31"/>
      <c r="S48" s="31">
        <v>8</v>
      </c>
      <c r="T48" s="31"/>
      <c r="U48" s="31">
        <v>5</v>
      </c>
      <c r="V48" s="31"/>
      <c r="W48" s="31">
        <v>5</v>
      </c>
      <c r="X48" s="31"/>
      <c r="Y48" s="31">
        <v>6</v>
      </c>
      <c r="Z48" s="31"/>
      <c r="AA48" s="31"/>
      <c r="AB48" s="31">
        <f t="shared" si="0"/>
        <v>167</v>
      </c>
      <c r="AC48" s="36">
        <f t="shared" si="1"/>
        <v>5.566666666666666</v>
      </c>
      <c r="AD48" s="31" t="str">
        <f t="shared" si="2"/>
        <v>TB</v>
      </c>
      <c r="AE48" s="31">
        <f t="shared" si="3"/>
        <v>167</v>
      </c>
      <c r="AF48" s="36">
        <f t="shared" si="4"/>
        <v>5.566666666666666</v>
      </c>
      <c r="AG48" s="31" t="str">
        <f t="shared" si="5"/>
        <v>TB</v>
      </c>
      <c r="AH48" s="39">
        <v>7</v>
      </c>
      <c r="AI48" s="39"/>
      <c r="AJ48" s="39">
        <v>6</v>
      </c>
      <c r="AK48" s="39"/>
      <c r="AL48" s="39">
        <v>7</v>
      </c>
      <c r="AM48" s="39"/>
      <c r="AN48" s="39">
        <v>6</v>
      </c>
      <c r="AO48" s="39"/>
      <c r="AP48" s="39">
        <v>4</v>
      </c>
      <c r="AQ48" s="39">
        <v>5</v>
      </c>
      <c r="AR48" s="39">
        <v>6</v>
      </c>
      <c r="AS48" s="39"/>
      <c r="AT48" s="39">
        <v>7</v>
      </c>
      <c r="AU48" s="39"/>
      <c r="AV48" s="39">
        <v>9</v>
      </c>
      <c r="AW48" s="39"/>
      <c r="AX48" s="40">
        <v>0</v>
      </c>
      <c r="AY48" s="39">
        <v>4</v>
      </c>
      <c r="AZ48" s="39">
        <v>6</v>
      </c>
      <c r="BA48" s="39"/>
      <c r="BB48" s="31"/>
      <c r="BC48" s="31">
        <f t="shared" si="6"/>
        <v>145</v>
      </c>
      <c r="BD48" s="36">
        <f t="shared" si="7"/>
        <v>5.37037037037037</v>
      </c>
      <c r="BE48" s="31" t="str">
        <f t="shared" si="8"/>
        <v>TB</v>
      </c>
      <c r="BF48" s="31">
        <f t="shared" si="9"/>
        <v>164</v>
      </c>
      <c r="BG48" s="36">
        <f t="shared" si="10"/>
        <v>6.074074074074074</v>
      </c>
      <c r="BH48" s="31" t="str">
        <f t="shared" si="11"/>
        <v>TBK</v>
      </c>
      <c r="BI48" s="31">
        <f t="shared" si="12"/>
        <v>312</v>
      </c>
      <c r="BJ48" s="36">
        <f t="shared" si="13"/>
        <v>5.473684210526316</v>
      </c>
      <c r="BK48" s="31" t="str">
        <f t="shared" si="14"/>
        <v>TB</v>
      </c>
      <c r="BL48" s="5">
        <f t="shared" si="15"/>
        <v>331</v>
      </c>
      <c r="BM48" s="37">
        <f t="shared" si="16"/>
        <v>5.807017543859649</v>
      </c>
      <c r="BN48" s="5" t="str">
        <f t="shared" si="17"/>
        <v>TB</v>
      </c>
    </row>
    <row r="49" spans="1:66" s="4" customFormat="1" ht="20.25" customHeight="1">
      <c r="A49" s="6" t="s">
        <v>49</v>
      </c>
      <c r="B49" s="7" t="s">
        <v>148</v>
      </c>
      <c r="C49" s="42" t="s">
        <v>149</v>
      </c>
      <c r="D49" s="43" t="s">
        <v>147</v>
      </c>
      <c r="E49" s="31">
        <v>6</v>
      </c>
      <c r="F49" s="31"/>
      <c r="G49" s="31">
        <v>7</v>
      </c>
      <c r="H49" s="31"/>
      <c r="I49" s="31">
        <v>6</v>
      </c>
      <c r="J49" s="31"/>
      <c r="K49" s="31">
        <v>6</v>
      </c>
      <c r="L49" s="31"/>
      <c r="M49" s="31">
        <v>7</v>
      </c>
      <c r="N49" s="31"/>
      <c r="O49" s="31">
        <v>4</v>
      </c>
      <c r="P49" s="31">
        <v>5</v>
      </c>
      <c r="Q49" s="31">
        <v>8</v>
      </c>
      <c r="R49" s="31"/>
      <c r="S49" s="31">
        <v>9</v>
      </c>
      <c r="T49" s="31"/>
      <c r="U49" s="31">
        <v>7</v>
      </c>
      <c r="V49" s="31"/>
      <c r="W49" s="31">
        <v>6</v>
      </c>
      <c r="X49" s="31"/>
      <c r="Y49" s="31">
        <v>8</v>
      </c>
      <c r="Z49" s="31"/>
      <c r="AA49" s="31"/>
      <c r="AB49" s="31">
        <f t="shared" si="0"/>
        <v>202</v>
      </c>
      <c r="AC49" s="36">
        <f t="shared" si="1"/>
        <v>6.733333333333333</v>
      </c>
      <c r="AD49" s="31" t="str">
        <f t="shared" si="2"/>
        <v>TBK</v>
      </c>
      <c r="AE49" s="31">
        <f t="shared" si="3"/>
        <v>203</v>
      </c>
      <c r="AF49" s="36">
        <f t="shared" si="4"/>
        <v>6.766666666666667</v>
      </c>
      <c r="AG49" s="31" t="str">
        <f t="shared" si="5"/>
        <v>TBK</v>
      </c>
      <c r="AH49" s="39">
        <v>7</v>
      </c>
      <c r="AI49" s="39"/>
      <c r="AJ49" s="39">
        <v>8</v>
      </c>
      <c r="AK49" s="39"/>
      <c r="AL49" s="39">
        <v>7</v>
      </c>
      <c r="AM49" s="39"/>
      <c r="AN49" s="39">
        <v>8</v>
      </c>
      <c r="AO49" s="39"/>
      <c r="AP49" s="39">
        <v>5</v>
      </c>
      <c r="AQ49" s="39"/>
      <c r="AR49" s="39">
        <v>7</v>
      </c>
      <c r="AS49" s="39"/>
      <c r="AT49" s="39">
        <v>7</v>
      </c>
      <c r="AU49" s="39"/>
      <c r="AV49" s="39">
        <v>9</v>
      </c>
      <c r="AW49" s="39"/>
      <c r="AX49" s="39">
        <v>7</v>
      </c>
      <c r="AY49" s="39"/>
      <c r="AZ49" s="39">
        <v>8</v>
      </c>
      <c r="BA49" s="39"/>
      <c r="BB49" s="31"/>
      <c r="BC49" s="31">
        <f t="shared" si="6"/>
        <v>192</v>
      </c>
      <c r="BD49" s="36">
        <f t="shared" si="7"/>
        <v>7.111111111111111</v>
      </c>
      <c r="BE49" s="31" t="str">
        <f t="shared" si="8"/>
        <v>Khá</v>
      </c>
      <c r="BF49" s="31">
        <f t="shared" si="9"/>
        <v>192</v>
      </c>
      <c r="BG49" s="36">
        <f t="shared" si="10"/>
        <v>7.111111111111111</v>
      </c>
      <c r="BH49" s="31" t="str">
        <f t="shared" si="11"/>
        <v>Khá</v>
      </c>
      <c r="BI49" s="31">
        <f t="shared" si="12"/>
        <v>394</v>
      </c>
      <c r="BJ49" s="36">
        <f t="shared" si="13"/>
        <v>6.912280701754386</v>
      </c>
      <c r="BK49" s="31" t="str">
        <f t="shared" si="14"/>
        <v>TBK</v>
      </c>
      <c r="BL49" s="5">
        <f t="shared" si="15"/>
        <v>395</v>
      </c>
      <c r="BM49" s="37">
        <f t="shared" si="16"/>
        <v>6.9298245614035086</v>
      </c>
      <c r="BN49" s="5" t="str">
        <f t="shared" si="17"/>
        <v>TBK</v>
      </c>
    </row>
    <row r="50" spans="1:66" s="4" customFormat="1" ht="20.25" customHeight="1">
      <c r="A50" s="6" t="s">
        <v>50</v>
      </c>
      <c r="B50" s="7" t="s">
        <v>150</v>
      </c>
      <c r="C50" s="42" t="s">
        <v>151</v>
      </c>
      <c r="D50" s="43" t="s">
        <v>147</v>
      </c>
      <c r="E50" s="31">
        <v>5</v>
      </c>
      <c r="F50" s="31"/>
      <c r="G50" s="31">
        <v>7</v>
      </c>
      <c r="H50" s="31"/>
      <c r="I50" s="31">
        <v>5</v>
      </c>
      <c r="J50" s="31"/>
      <c r="K50" s="31">
        <v>5</v>
      </c>
      <c r="L50" s="31"/>
      <c r="M50" s="31">
        <v>5</v>
      </c>
      <c r="N50" s="31"/>
      <c r="O50" s="31">
        <v>5</v>
      </c>
      <c r="P50" s="31"/>
      <c r="Q50" s="31">
        <v>7</v>
      </c>
      <c r="R50" s="31"/>
      <c r="S50" s="31">
        <v>5</v>
      </c>
      <c r="T50" s="31"/>
      <c r="U50" s="31">
        <v>6</v>
      </c>
      <c r="V50" s="31"/>
      <c r="W50" s="31">
        <v>5</v>
      </c>
      <c r="X50" s="31"/>
      <c r="Y50" s="31">
        <v>6</v>
      </c>
      <c r="Z50" s="31"/>
      <c r="AA50" s="31"/>
      <c r="AB50" s="31">
        <f t="shared" si="0"/>
        <v>166</v>
      </c>
      <c r="AC50" s="36">
        <f t="shared" si="1"/>
        <v>5.533333333333333</v>
      </c>
      <c r="AD50" s="31" t="str">
        <f t="shared" si="2"/>
        <v>TB</v>
      </c>
      <c r="AE50" s="31">
        <f t="shared" si="3"/>
        <v>166</v>
      </c>
      <c r="AF50" s="36">
        <f t="shared" si="4"/>
        <v>5.533333333333333</v>
      </c>
      <c r="AG50" s="31" t="str">
        <f t="shared" si="5"/>
        <v>TB</v>
      </c>
      <c r="AH50" s="39">
        <v>5</v>
      </c>
      <c r="AI50" s="39"/>
      <c r="AJ50" s="39">
        <v>7</v>
      </c>
      <c r="AK50" s="39"/>
      <c r="AL50" s="39">
        <v>6</v>
      </c>
      <c r="AM50" s="39"/>
      <c r="AN50" s="39">
        <v>7</v>
      </c>
      <c r="AO50" s="39"/>
      <c r="AP50" s="39">
        <v>4</v>
      </c>
      <c r="AQ50" s="39">
        <v>6</v>
      </c>
      <c r="AR50" s="39">
        <v>4</v>
      </c>
      <c r="AS50" s="39">
        <v>7</v>
      </c>
      <c r="AT50" s="39">
        <v>6</v>
      </c>
      <c r="AU50" s="39"/>
      <c r="AV50" s="39">
        <v>6</v>
      </c>
      <c r="AW50" s="39"/>
      <c r="AX50" s="39">
        <v>4</v>
      </c>
      <c r="AY50" s="39">
        <v>3</v>
      </c>
      <c r="AZ50" s="39">
        <v>8</v>
      </c>
      <c r="BA50" s="39"/>
      <c r="BB50" s="31"/>
      <c r="BC50" s="31">
        <f t="shared" si="6"/>
        <v>152</v>
      </c>
      <c r="BD50" s="36">
        <f t="shared" si="7"/>
        <v>5.62962962962963</v>
      </c>
      <c r="BE50" s="31" t="str">
        <f t="shared" si="8"/>
        <v>TB</v>
      </c>
      <c r="BF50" s="31">
        <f t="shared" si="9"/>
        <v>164</v>
      </c>
      <c r="BG50" s="36">
        <f t="shared" si="10"/>
        <v>6.074074074074074</v>
      </c>
      <c r="BH50" s="31" t="str">
        <f t="shared" si="11"/>
        <v>TBK</v>
      </c>
      <c r="BI50" s="31">
        <f t="shared" si="12"/>
        <v>318</v>
      </c>
      <c r="BJ50" s="36">
        <f t="shared" si="13"/>
        <v>5.578947368421052</v>
      </c>
      <c r="BK50" s="31" t="str">
        <f t="shared" si="14"/>
        <v>TB</v>
      </c>
      <c r="BL50" s="5">
        <f t="shared" si="15"/>
        <v>330</v>
      </c>
      <c r="BM50" s="37">
        <f t="shared" si="16"/>
        <v>5.7894736842105265</v>
      </c>
      <c r="BN50" s="5" t="str">
        <f t="shared" si="17"/>
        <v>TB</v>
      </c>
    </row>
    <row r="51" spans="1:66" s="4" customFormat="1" ht="20.25" customHeight="1">
      <c r="A51" s="6" t="s">
        <v>52</v>
      </c>
      <c r="B51" s="7" t="s">
        <v>152</v>
      </c>
      <c r="C51" s="42" t="s">
        <v>153</v>
      </c>
      <c r="D51" s="43" t="s">
        <v>154</v>
      </c>
      <c r="E51" s="31">
        <v>5</v>
      </c>
      <c r="F51" s="31"/>
      <c r="G51" s="31">
        <v>7</v>
      </c>
      <c r="H51" s="31"/>
      <c r="I51" s="31">
        <v>3</v>
      </c>
      <c r="J51" s="31">
        <v>5</v>
      </c>
      <c r="K51" s="31">
        <v>5</v>
      </c>
      <c r="L51" s="31"/>
      <c r="M51" s="31">
        <v>6</v>
      </c>
      <c r="N51" s="31"/>
      <c r="O51" s="31">
        <v>5</v>
      </c>
      <c r="P51" s="31"/>
      <c r="Q51" s="31">
        <v>7</v>
      </c>
      <c r="R51" s="31"/>
      <c r="S51" s="31">
        <v>9</v>
      </c>
      <c r="T51" s="31"/>
      <c r="U51" s="31">
        <v>3</v>
      </c>
      <c r="V51" s="31">
        <v>3</v>
      </c>
      <c r="W51" s="31">
        <v>2</v>
      </c>
      <c r="X51" s="31">
        <v>5</v>
      </c>
      <c r="Y51" s="31">
        <v>7</v>
      </c>
      <c r="Z51" s="31"/>
      <c r="AA51" s="31"/>
      <c r="AB51" s="31">
        <f t="shared" si="0"/>
        <v>144</v>
      </c>
      <c r="AC51" s="36">
        <f t="shared" si="1"/>
        <v>4.8</v>
      </c>
      <c r="AD51" s="31" t="str">
        <f t="shared" si="2"/>
        <v>Yếu</v>
      </c>
      <c r="AE51" s="31">
        <f t="shared" si="3"/>
        <v>164</v>
      </c>
      <c r="AF51" s="36">
        <f t="shared" si="4"/>
        <v>5.466666666666667</v>
      </c>
      <c r="AG51" s="31" t="str">
        <f t="shared" si="5"/>
        <v>TB</v>
      </c>
      <c r="AH51" s="39">
        <v>7</v>
      </c>
      <c r="AI51" s="39"/>
      <c r="AJ51" s="39">
        <v>7</v>
      </c>
      <c r="AK51" s="39"/>
      <c r="AL51" s="39">
        <v>6</v>
      </c>
      <c r="AM51" s="39"/>
      <c r="AN51" s="39">
        <v>6</v>
      </c>
      <c r="AO51" s="39"/>
      <c r="AP51" s="39">
        <v>4</v>
      </c>
      <c r="AQ51" s="39">
        <v>5</v>
      </c>
      <c r="AR51" s="39">
        <v>4</v>
      </c>
      <c r="AS51" s="39">
        <v>6</v>
      </c>
      <c r="AT51" s="39">
        <v>5</v>
      </c>
      <c r="AU51" s="39"/>
      <c r="AV51" s="39">
        <v>7</v>
      </c>
      <c r="AW51" s="39"/>
      <c r="AX51" s="39">
        <v>6</v>
      </c>
      <c r="AY51" s="39"/>
      <c r="AZ51" s="39">
        <v>5</v>
      </c>
      <c r="BA51" s="39"/>
      <c r="BB51" s="31"/>
      <c r="BC51" s="31">
        <f t="shared" si="6"/>
        <v>151</v>
      </c>
      <c r="BD51" s="36">
        <f t="shared" si="7"/>
        <v>5.592592592592593</v>
      </c>
      <c r="BE51" s="31" t="str">
        <f t="shared" si="8"/>
        <v>TB</v>
      </c>
      <c r="BF51" s="31">
        <f t="shared" si="9"/>
        <v>158</v>
      </c>
      <c r="BG51" s="36">
        <f t="shared" si="10"/>
        <v>5.851851851851852</v>
      </c>
      <c r="BH51" s="31" t="str">
        <f t="shared" si="11"/>
        <v>TB</v>
      </c>
      <c r="BI51" s="31">
        <f t="shared" si="12"/>
        <v>295</v>
      </c>
      <c r="BJ51" s="36">
        <f t="shared" si="13"/>
        <v>5.175438596491228</v>
      </c>
      <c r="BK51" s="31" t="str">
        <f t="shared" si="14"/>
        <v>TB</v>
      </c>
      <c r="BL51" s="5">
        <f t="shared" si="15"/>
        <v>322</v>
      </c>
      <c r="BM51" s="37">
        <f t="shared" si="16"/>
        <v>5.649122807017544</v>
      </c>
      <c r="BN51" s="5" t="str">
        <f t="shared" si="17"/>
        <v>TB</v>
      </c>
    </row>
    <row r="52" spans="1:66" s="4" customFormat="1" ht="20.25" customHeight="1">
      <c r="A52" s="6" t="s">
        <v>53</v>
      </c>
      <c r="B52" s="7" t="s">
        <v>155</v>
      </c>
      <c r="C52" s="42" t="s">
        <v>156</v>
      </c>
      <c r="D52" s="43" t="s">
        <v>157</v>
      </c>
      <c r="E52" s="31">
        <v>5</v>
      </c>
      <c r="F52" s="31"/>
      <c r="G52" s="31">
        <v>7</v>
      </c>
      <c r="H52" s="31"/>
      <c r="I52" s="31">
        <v>5</v>
      </c>
      <c r="J52" s="31"/>
      <c r="K52" s="31">
        <v>5</v>
      </c>
      <c r="L52" s="31"/>
      <c r="M52" s="31">
        <v>7</v>
      </c>
      <c r="N52" s="31"/>
      <c r="O52" s="31">
        <v>7</v>
      </c>
      <c r="P52" s="31"/>
      <c r="Q52" s="31">
        <v>7</v>
      </c>
      <c r="R52" s="31"/>
      <c r="S52" s="31">
        <v>6</v>
      </c>
      <c r="T52" s="31"/>
      <c r="U52" s="31">
        <v>6</v>
      </c>
      <c r="V52" s="31"/>
      <c r="W52" s="31">
        <v>5</v>
      </c>
      <c r="X52" s="31"/>
      <c r="Y52" s="31">
        <v>7</v>
      </c>
      <c r="Z52" s="31"/>
      <c r="AA52" s="31"/>
      <c r="AB52" s="31">
        <f t="shared" si="0"/>
        <v>179</v>
      </c>
      <c r="AC52" s="36">
        <f t="shared" si="1"/>
        <v>5.966666666666667</v>
      </c>
      <c r="AD52" s="31" t="str">
        <f t="shared" si="2"/>
        <v>TB</v>
      </c>
      <c r="AE52" s="31">
        <f t="shared" si="3"/>
        <v>179</v>
      </c>
      <c r="AF52" s="36">
        <f t="shared" si="4"/>
        <v>5.966666666666667</v>
      </c>
      <c r="AG52" s="31" t="str">
        <f t="shared" si="5"/>
        <v>TB</v>
      </c>
      <c r="AH52" s="39">
        <v>8</v>
      </c>
      <c r="AI52" s="39"/>
      <c r="AJ52" s="39">
        <v>9</v>
      </c>
      <c r="AK52" s="39"/>
      <c r="AL52" s="39">
        <v>6</v>
      </c>
      <c r="AM52" s="39"/>
      <c r="AN52" s="39">
        <v>6</v>
      </c>
      <c r="AO52" s="39"/>
      <c r="AP52" s="39">
        <v>5</v>
      </c>
      <c r="AQ52" s="39"/>
      <c r="AR52" s="39">
        <v>7</v>
      </c>
      <c r="AS52" s="39"/>
      <c r="AT52" s="39">
        <v>7</v>
      </c>
      <c r="AU52" s="39"/>
      <c r="AV52" s="39">
        <v>6</v>
      </c>
      <c r="AW52" s="39"/>
      <c r="AX52" s="39">
        <v>6</v>
      </c>
      <c r="AY52" s="39"/>
      <c r="AZ52" s="39">
        <v>10</v>
      </c>
      <c r="BA52" s="39"/>
      <c r="BB52" s="31"/>
      <c r="BC52" s="31">
        <f t="shared" si="6"/>
        <v>188</v>
      </c>
      <c r="BD52" s="36">
        <f t="shared" si="7"/>
        <v>6.962962962962963</v>
      </c>
      <c r="BE52" s="31" t="str">
        <f t="shared" si="8"/>
        <v>TBK</v>
      </c>
      <c r="BF52" s="31">
        <f t="shared" si="9"/>
        <v>188</v>
      </c>
      <c r="BG52" s="36">
        <f t="shared" si="10"/>
        <v>6.962962962962963</v>
      </c>
      <c r="BH52" s="31" t="str">
        <f t="shared" si="11"/>
        <v>TBK</v>
      </c>
      <c r="BI52" s="31">
        <f t="shared" si="12"/>
        <v>367</v>
      </c>
      <c r="BJ52" s="36">
        <f t="shared" si="13"/>
        <v>6.43859649122807</v>
      </c>
      <c r="BK52" s="31" t="str">
        <f t="shared" si="14"/>
        <v>TBK</v>
      </c>
      <c r="BL52" s="5">
        <f t="shared" si="15"/>
        <v>367</v>
      </c>
      <c r="BM52" s="37">
        <f t="shared" si="16"/>
        <v>6.43859649122807</v>
      </c>
      <c r="BN52" s="5" t="str">
        <f t="shared" si="17"/>
        <v>TBK</v>
      </c>
    </row>
    <row r="53" spans="1:66" s="4" customFormat="1" ht="20.25" customHeight="1">
      <c r="A53" s="6" t="s">
        <v>54</v>
      </c>
      <c r="B53" s="7" t="s">
        <v>158</v>
      </c>
      <c r="C53" s="42" t="s">
        <v>159</v>
      </c>
      <c r="D53" s="43" t="s">
        <v>157</v>
      </c>
      <c r="E53" s="31">
        <v>7</v>
      </c>
      <c r="F53" s="31"/>
      <c r="G53" s="31">
        <v>8</v>
      </c>
      <c r="H53" s="31"/>
      <c r="I53" s="31">
        <v>7</v>
      </c>
      <c r="J53" s="31"/>
      <c r="K53" s="31">
        <v>7</v>
      </c>
      <c r="L53" s="31"/>
      <c r="M53" s="31">
        <v>7</v>
      </c>
      <c r="N53" s="31"/>
      <c r="O53" s="31">
        <v>8</v>
      </c>
      <c r="P53" s="31"/>
      <c r="Q53" s="31">
        <v>9</v>
      </c>
      <c r="R53" s="31"/>
      <c r="S53" s="31">
        <v>4</v>
      </c>
      <c r="T53" s="31">
        <v>9</v>
      </c>
      <c r="U53" s="31">
        <v>7</v>
      </c>
      <c r="V53" s="31"/>
      <c r="W53" s="31">
        <v>7</v>
      </c>
      <c r="X53" s="31"/>
      <c r="Y53" s="31">
        <v>7</v>
      </c>
      <c r="Z53" s="31"/>
      <c r="AA53" s="31"/>
      <c r="AB53" s="31">
        <f t="shared" si="0"/>
        <v>217</v>
      </c>
      <c r="AC53" s="36">
        <f t="shared" si="1"/>
        <v>7.233333333333333</v>
      </c>
      <c r="AD53" s="31" t="str">
        <f t="shared" si="2"/>
        <v>Khá</v>
      </c>
      <c r="AE53" s="31">
        <f t="shared" si="3"/>
        <v>222</v>
      </c>
      <c r="AF53" s="36">
        <f t="shared" si="4"/>
        <v>7.4</v>
      </c>
      <c r="AG53" s="31" t="str">
        <f t="shared" si="5"/>
        <v>Khá</v>
      </c>
      <c r="AH53" s="39">
        <v>8</v>
      </c>
      <c r="AI53" s="39"/>
      <c r="AJ53" s="39">
        <v>5</v>
      </c>
      <c r="AK53" s="39"/>
      <c r="AL53" s="39">
        <v>7</v>
      </c>
      <c r="AM53" s="39"/>
      <c r="AN53" s="39">
        <v>6</v>
      </c>
      <c r="AO53" s="39"/>
      <c r="AP53" s="39">
        <v>6</v>
      </c>
      <c r="AQ53" s="39"/>
      <c r="AR53" s="39">
        <v>8</v>
      </c>
      <c r="AS53" s="39"/>
      <c r="AT53" s="39">
        <v>7</v>
      </c>
      <c r="AU53" s="39"/>
      <c r="AV53" s="39">
        <v>7</v>
      </c>
      <c r="AW53" s="39"/>
      <c r="AX53" s="39">
        <v>7</v>
      </c>
      <c r="AY53" s="39"/>
      <c r="AZ53" s="39">
        <v>8</v>
      </c>
      <c r="BA53" s="39"/>
      <c r="BB53" s="31"/>
      <c r="BC53" s="31">
        <f t="shared" si="6"/>
        <v>191</v>
      </c>
      <c r="BD53" s="36">
        <f t="shared" si="7"/>
        <v>7.074074074074074</v>
      </c>
      <c r="BE53" s="31" t="str">
        <f t="shared" si="8"/>
        <v>Khá</v>
      </c>
      <c r="BF53" s="31">
        <f t="shared" si="9"/>
        <v>191</v>
      </c>
      <c r="BG53" s="36">
        <f t="shared" si="10"/>
        <v>7.074074074074074</v>
      </c>
      <c r="BH53" s="31" t="str">
        <f t="shared" si="11"/>
        <v>Khá</v>
      </c>
      <c r="BI53" s="31">
        <f t="shared" si="12"/>
        <v>408</v>
      </c>
      <c r="BJ53" s="36">
        <f t="shared" si="13"/>
        <v>7.157894736842105</v>
      </c>
      <c r="BK53" s="31" t="str">
        <f t="shared" si="14"/>
        <v>Khá</v>
      </c>
      <c r="BL53" s="5">
        <f t="shared" si="15"/>
        <v>413</v>
      </c>
      <c r="BM53" s="37">
        <f t="shared" si="16"/>
        <v>7.245614035087719</v>
      </c>
      <c r="BN53" s="5" t="str">
        <f t="shared" si="17"/>
        <v>Khá</v>
      </c>
    </row>
    <row r="54" spans="1:66" s="4" customFormat="1" ht="23.25" customHeight="1">
      <c r="A54" s="6" t="s">
        <v>166</v>
      </c>
      <c r="B54" s="7" t="s">
        <v>160</v>
      </c>
      <c r="C54" s="42" t="s">
        <v>161</v>
      </c>
      <c r="D54" s="43" t="s">
        <v>200</v>
      </c>
      <c r="E54" s="31">
        <v>1</v>
      </c>
      <c r="F54" s="31">
        <v>5</v>
      </c>
      <c r="G54" s="31">
        <v>6</v>
      </c>
      <c r="H54" s="31"/>
      <c r="I54" s="35">
        <v>0</v>
      </c>
      <c r="J54" s="31"/>
      <c r="K54" s="31">
        <v>2</v>
      </c>
      <c r="L54" s="31">
        <v>5</v>
      </c>
      <c r="M54" s="31">
        <v>3</v>
      </c>
      <c r="N54" s="31">
        <v>4</v>
      </c>
      <c r="O54" s="31">
        <v>1</v>
      </c>
      <c r="P54" s="31">
        <v>5</v>
      </c>
      <c r="Q54" s="31">
        <v>2</v>
      </c>
      <c r="R54" s="31">
        <v>5</v>
      </c>
      <c r="S54" s="31">
        <v>8</v>
      </c>
      <c r="T54" s="31"/>
      <c r="U54" s="31">
        <v>2</v>
      </c>
      <c r="V54" s="31">
        <v>3</v>
      </c>
      <c r="W54" s="31">
        <v>3</v>
      </c>
      <c r="X54" s="31">
        <v>6</v>
      </c>
      <c r="Y54" s="31">
        <v>8</v>
      </c>
      <c r="Z54" s="31"/>
      <c r="AA54" s="31"/>
      <c r="AB54" s="31">
        <f t="shared" si="0"/>
        <v>78</v>
      </c>
      <c r="AC54" s="36">
        <f t="shared" si="1"/>
        <v>2.6</v>
      </c>
      <c r="AD54" s="31" t="str">
        <f t="shared" si="2"/>
        <v>Kém</v>
      </c>
      <c r="AE54" s="31">
        <f t="shared" si="3"/>
        <v>132</v>
      </c>
      <c r="AF54" s="36">
        <f t="shared" si="4"/>
        <v>4.4</v>
      </c>
      <c r="AG54" s="31" t="str">
        <f t="shared" si="5"/>
        <v>Yếu</v>
      </c>
      <c r="AH54" s="39">
        <v>6</v>
      </c>
      <c r="AI54" s="39"/>
      <c r="AJ54" s="39">
        <v>2</v>
      </c>
      <c r="AK54" s="39">
        <v>5</v>
      </c>
      <c r="AL54" s="39">
        <v>3</v>
      </c>
      <c r="AM54" s="39">
        <v>1</v>
      </c>
      <c r="AN54" s="39">
        <v>3</v>
      </c>
      <c r="AO54" s="39">
        <v>6</v>
      </c>
      <c r="AP54" s="39">
        <v>3</v>
      </c>
      <c r="AQ54" s="39">
        <v>5</v>
      </c>
      <c r="AR54" s="39">
        <v>4</v>
      </c>
      <c r="AS54" s="39">
        <v>8</v>
      </c>
      <c r="AT54" s="39">
        <v>2</v>
      </c>
      <c r="AU54" s="39">
        <v>2</v>
      </c>
      <c r="AV54" s="39">
        <v>5</v>
      </c>
      <c r="AW54" s="39"/>
      <c r="AX54" s="39">
        <v>5</v>
      </c>
      <c r="AY54" s="39"/>
      <c r="AZ54" s="39">
        <v>5</v>
      </c>
      <c r="BA54" s="39"/>
      <c r="BB54" s="31"/>
      <c r="BC54" s="31">
        <f t="shared" si="6"/>
        <v>107</v>
      </c>
      <c r="BD54" s="36">
        <f t="shared" si="7"/>
        <v>3.962962962962963</v>
      </c>
      <c r="BE54" s="31" t="str">
        <f t="shared" si="8"/>
        <v>Kém</v>
      </c>
      <c r="BF54" s="31">
        <f t="shared" si="9"/>
        <v>130</v>
      </c>
      <c r="BG54" s="36">
        <f t="shared" si="10"/>
        <v>4.814814814814815</v>
      </c>
      <c r="BH54" s="31" t="str">
        <f t="shared" si="11"/>
        <v>Yếu</v>
      </c>
      <c r="BI54" s="31">
        <f t="shared" si="12"/>
        <v>185</v>
      </c>
      <c r="BJ54" s="36">
        <f t="shared" si="13"/>
        <v>3.245614035087719</v>
      </c>
      <c r="BK54" s="31" t="str">
        <f t="shared" si="14"/>
        <v>Kém</v>
      </c>
      <c r="BL54" s="5">
        <f t="shared" si="15"/>
        <v>262</v>
      </c>
      <c r="BM54" s="37">
        <f t="shared" si="16"/>
        <v>4.5964912280701755</v>
      </c>
      <c r="BN54" s="5" t="str">
        <f t="shared" si="17"/>
        <v>Yếu</v>
      </c>
    </row>
    <row r="55" spans="1:66" s="4" customFormat="1" ht="20.25" customHeight="1">
      <c r="A55" s="6" t="s">
        <v>167</v>
      </c>
      <c r="B55" s="7" t="s">
        <v>162</v>
      </c>
      <c r="C55" s="42" t="s">
        <v>163</v>
      </c>
      <c r="D55" s="43" t="s">
        <v>201</v>
      </c>
      <c r="E55" s="31">
        <v>4</v>
      </c>
      <c r="F55" s="31">
        <v>5</v>
      </c>
      <c r="G55" s="31">
        <v>6</v>
      </c>
      <c r="H55" s="31"/>
      <c r="I55" s="31">
        <v>3</v>
      </c>
      <c r="J55" s="31">
        <v>6</v>
      </c>
      <c r="K55" s="31">
        <v>7</v>
      </c>
      <c r="L55" s="31"/>
      <c r="M55" s="31">
        <v>3</v>
      </c>
      <c r="N55" s="31">
        <v>5</v>
      </c>
      <c r="O55" s="31"/>
      <c r="P55" s="31"/>
      <c r="Q55" s="31">
        <v>4</v>
      </c>
      <c r="R55" s="31">
        <v>5</v>
      </c>
      <c r="S55" s="31">
        <v>8</v>
      </c>
      <c r="T55" s="31"/>
      <c r="U55" s="31">
        <v>3</v>
      </c>
      <c r="V55" s="31">
        <v>5</v>
      </c>
      <c r="W55" s="31">
        <v>4</v>
      </c>
      <c r="X55" s="31">
        <v>5</v>
      </c>
      <c r="Y55" s="31">
        <v>6</v>
      </c>
      <c r="Z55" s="31"/>
      <c r="AA55" s="31"/>
      <c r="AB55" s="31">
        <f t="shared" si="0"/>
        <v>120</v>
      </c>
      <c r="AC55" s="36">
        <f t="shared" si="1"/>
        <v>4</v>
      </c>
      <c r="AD55" s="31" t="str">
        <f t="shared" si="2"/>
        <v>Yếu</v>
      </c>
      <c r="AE55" s="31">
        <f t="shared" si="3"/>
        <v>159</v>
      </c>
      <c r="AF55" s="36">
        <f t="shared" si="4"/>
        <v>5.3</v>
      </c>
      <c r="AG55" s="31" t="str">
        <f t="shared" si="5"/>
        <v>TB</v>
      </c>
      <c r="AH55" s="39">
        <v>5</v>
      </c>
      <c r="AI55" s="39"/>
      <c r="AJ55" s="39">
        <v>3</v>
      </c>
      <c r="AK55" s="39">
        <v>8</v>
      </c>
      <c r="AL55" s="39">
        <v>4</v>
      </c>
      <c r="AM55" s="39">
        <v>4</v>
      </c>
      <c r="AN55" s="39">
        <v>5</v>
      </c>
      <c r="AO55" s="39"/>
      <c r="AP55" s="39">
        <v>4</v>
      </c>
      <c r="AQ55" s="39">
        <v>5</v>
      </c>
      <c r="AR55" s="39">
        <v>8</v>
      </c>
      <c r="AS55" s="39"/>
      <c r="AT55" s="39">
        <v>5</v>
      </c>
      <c r="AU55" s="39"/>
      <c r="AV55" s="39">
        <v>5</v>
      </c>
      <c r="AW55" s="39"/>
      <c r="AX55" s="39">
        <v>6</v>
      </c>
      <c r="AY55" s="39"/>
      <c r="AZ55" s="39">
        <v>4</v>
      </c>
      <c r="BA55" s="39">
        <v>4</v>
      </c>
      <c r="BB55" s="31"/>
      <c r="BC55" s="31">
        <f t="shared" si="6"/>
        <v>131</v>
      </c>
      <c r="BD55" s="36">
        <f t="shared" si="7"/>
        <v>4.851851851851852</v>
      </c>
      <c r="BE55" s="31" t="str">
        <f t="shared" si="8"/>
        <v>Yếu</v>
      </c>
      <c r="BF55" s="31">
        <f t="shared" si="9"/>
        <v>139</v>
      </c>
      <c r="BG55" s="36">
        <f t="shared" si="10"/>
        <v>5.148148148148148</v>
      </c>
      <c r="BH55" s="31" t="str">
        <f t="shared" si="11"/>
        <v>TB</v>
      </c>
      <c r="BI55" s="31">
        <f t="shared" si="12"/>
        <v>251</v>
      </c>
      <c r="BJ55" s="36">
        <f t="shared" si="13"/>
        <v>4.4035087719298245</v>
      </c>
      <c r="BK55" s="31" t="str">
        <f t="shared" si="14"/>
        <v>Yếu</v>
      </c>
      <c r="BL55" s="5">
        <f t="shared" si="15"/>
        <v>298</v>
      </c>
      <c r="BM55" s="37">
        <f t="shared" si="16"/>
        <v>5.228070175438597</v>
      </c>
      <c r="BN55" s="5" t="str">
        <f t="shared" si="17"/>
        <v>TB</v>
      </c>
    </row>
    <row r="56" ht="12.75">
      <c r="AB56" s="33">
        <f t="shared" si="0"/>
        <v>0</v>
      </c>
    </row>
    <row r="57" spans="4:63" s="4" customFormat="1" ht="15.75">
      <c r="D57" s="14"/>
      <c r="E57" s="15"/>
      <c r="F57" s="15"/>
      <c r="G57" s="15"/>
      <c r="H57" s="15"/>
      <c r="I57" s="15"/>
      <c r="J57" s="15"/>
      <c r="K57" s="32"/>
      <c r="L57" s="32"/>
      <c r="M57" s="32"/>
      <c r="N57" s="32"/>
      <c r="O57" s="32"/>
      <c r="P57" s="32"/>
      <c r="Q57" s="32"/>
      <c r="R57" s="32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2:63" s="4" customFormat="1" ht="15.75">
      <c r="B58" s="47" t="s">
        <v>58</v>
      </c>
      <c r="C58" s="47"/>
      <c r="D58" s="17"/>
      <c r="E58" s="15"/>
      <c r="F58" s="15"/>
      <c r="G58" s="15"/>
      <c r="H58" s="15"/>
      <c r="I58" s="15"/>
      <c r="J58" s="15"/>
      <c r="K58" s="32"/>
      <c r="L58" s="32"/>
      <c r="M58" s="32"/>
      <c r="N58" s="32"/>
      <c r="O58" s="32"/>
      <c r="P58" s="32"/>
      <c r="Q58" s="32"/>
      <c r="R58" s="32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3:63" s="4" customFormat="1" ht="17.25">
      <c r="C59" s="16"/>
      <c r="D59" s="17"/>
      <c r="E59" s="15"/>
      <c r="F59" s="48"/>
      <c r="G59" s="48"/>
      <c r="H59" s="48"/>
      <c r="I59" s="48"/>
      <c r="J59" s="15"/>
      <c r="K59" s="32"/>
      <c r="L59" s="32"/>
      <c r="M59" s="32"/>
      <c r="N59" s="32"/>
      <c r="O59" s="32"/>
      <c r="P59" s="32"/>
      <c r="Q59" s="32"/>
      <c r="R59" s="32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4:63" s="4" customFormat="1" ht="17.25">
      <c r="D60" s="14"/>
      <c r="E60" s="15"/>
      <c r="F60" s="15"/>
      <c r="G60" s="15"/>
      <c r="H60" s="15"/>
      <c r="I60" s="15"/>
      <c r="J60" s="15"/>
      <c r="K60" s="32"/>
      <c r="L60" s="32"/>
      <c r="M60" s="32"/>
      <c r="N60" s="32"/>
      <c r="O60" s="32"/>
      <c r="P60" s="32"/>
      <c r="Q60" s="32"/>
      <c r="R60" s="32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3:63" s="4" customFormat="1" ht="17.25">
      <c r="C61" s="16"/>
      <c r="D61" s="17"/>
      <c r="E61" s="15"/>
      <c r="F61" s="15"/>
      <c r="G61" s="15"/>
      <c r="H61" s="15"/>
      <c r="I61" s="15"/>
      <c r="J61" s="15"/>
      <c r="K61" s="32"/>
      <c r="L61" s="32"/>
      <c r="M61" s="32"/>
      <c r="N61" s="32"/>
      <c r="O61" s="32"/>
      <c r="P61" s="32"/>
      <c r="Q61" s="32"/>
      <c r="R61" s="32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3:63" s="4" customFormat="1" ht="17.25">
      <c r="C62" s="16"/>
      <c r="D62" s="17"/>
      <c r="E62" s="15"/>
      <c r="F62" s="15"/>
      <c r="G62" s="15"/>
      <c r="H62" s="15"/>
      <c r="I62" s="15"/>
      <c r="J62" s="15"/>
      <c r="K62" s="32"/>
      <c r="L62" s="32"/>
      <c r="M62" s="32"/>
      <c r="N62" s="32"/>
      <c r="O62" s="32"/>
      <c r="P62" s="32"/>
      <c r="Q62" s="32"/>
      <c r="R62" s="3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</sheetData>
  <mergeCells count="42">
    <mergeCell ref="BI9:BK9"/>
    <mergeCell ref="BL9:BN9"/>
    <mergeCell ref="BD10:BD11"/>
    <mergeCell ref="BE10:BE11"/>
    <mergeCell ref="BG10:BG11"/>
    <mergeCell ref="BH10:BH11"/>
    <mergeCell ref="BJ10:BJ11"/>
    <mergeCell ref="BK10:BK11"/>
    <mergeCell ref="BM10:BM11"/>
    <mergeCell ref="BN10:BN11"/>
    <mergeCell ref="BC9:BE9"/>
    <mergeCell ref="BF9:BH9"/>
    <mergeCell ref="AX9:AY9"/>
    <mergeCell ref="AZ9:BA9"/>
    <mergeCell ref="AH9:AK9"/>
    <mergeCell ref="AL9:AO9"/>
    <mergeCell ref="AP9:AS9"/>
    <mergeCell ref="AT9:AW9"/>
    <mergeCell ref="AB9:AD9"/>
    <mergeCell ref="AE9:AG9"/>
    <mergeCell ref="U9:V9"/>
    <mergeCell ref="W9:Z9"/>
    <mergeCell ref="U11:V11"/>
    <mergeCell ref="W11:X11"/>
    <mergeCell ref="Y11:Z11"/>
    <mergeCell ref="K11:L11"/>
    <mergeCell ref="M9:P9"/>
    <mergeCell ref="Q9:T9"/>
    <mergeCell ref="M11:N11"/>
    <mergeCell ref="O11:P11"/>
    <mergeCell ref="Q11:R11"/>
    <mergeCell ref="S11:T11"/>
    <mergeCell ref="F59:I59"/>
    <mergeCell ref="E9:H9"/>
    <mergeCell ref="I9:L9"/>
    <mergeCell ref="E11:F11"/>
    <mergeCell ref="G11:H11"/>
    <mergeCell ref="I11:J11"/>
    <mergeCell ref="A9:A11"/>
    <mergeCell ref="B9:B11"/>
    <mergeCell ref="C9:D11"/>
    <mergeCell ref="B58:C58"/>
  </mergeCells>
  <conditionalFormatting sqref="E12:BN55">
    <cfRule type="cellIs" priority="1" dxfId="0" operator="between" stopIfTrue="1">
      <formula>1</formula>
      <formula>4</formula>
    </cfRule>
  </conditionalFormatting>
  <printOptions/>
  <pageMargins left="0.28" right="0.23" top="0.5" bottom="0.45" header="0.5" footer="0.16"/>
  <pageSetup horizontalDpi="600" verticalDpi="600" orientation="landscape" scale="69" r:id="rId4"/>
  <headerFooter alignWithMargins="0">
    <oddFooter>&amp;C Trang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67"/>
  <sheetViews>
    <sheetView zoomScale="75" zoomScaleNormal="75" workbookViewId="0" topLeftCell="A1">
      <pane xSplit="4" ySplit="10" topLeftCell="E3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S44" sqref="AS44"/>
    </sheetView>
  </sheetViews>
  <sheetFormatPr defaultColWidth="9.140625" defaultRowHeight="12.75"/>
  <cols>
    <col min="1" max="1" width="5.8515625" style="0" customWidth="1"/>
    <col min="3" max="3" width="21.421875" style="0" customWidth="1"/>
    <col min="4" max="4" width="14.00390625" style="0" customWidth="1"/>
    <col min="5" max="25" width="4.7109375" style="33" customWidth="1"/>
    <col min="26" max="26" width="4.00390625" style="33" customWidth="1"/>
    <col min="27" max="27" width="4.7109375" style="33" customWidth="1"/>
    <col min="28" max="28" width="6.421875" style="33" hidden="1" customWidth="1"/>
    <col min="29" max="29" width="5.28125" style="33" hidden="1" customWidth="1"/>
    <col min="30" max="30" width="6.140625" style="33" hidden="1" customWidth="1"/>
    <col min="31" max="32" width="5.28125" style="33" hidden="1" customWidth="1"/>
    <col min="33" max="33" width="5.140625" style="33" hidden="1" customWidth="1"/>
    <col min="34" max="34" width="3.8515625" style="33" customWidth="1"/>
    <col min="35" max="35" width="4.28125" style="33" customWidth="1"/>
    <col min="36" max="49" width="3.8515625" style="33" customWidth="1"/>
    <col min="50" max="50" width="5.00390625" style="33" customWidth="1"/>
    <col min="51" max="51" width="4.7109375" style="33" customWidth="1"/>
    <col min="52" max="52" width="4.421875" style="33" customWidth="1"/>
    <col min="53" max="53" width="4.00390625" style="33" customWidth="1"/>
    <col min="54" max="54" width="5.00390625" style="33" hidden="1" customWidth="1"/>
    <col min="55" max="60" width="6.57421875" style="33" hidden="1" customWidth="1"/>
    <col min="61" max="63" width="6.140625" style="33" customWidth="1"/>
    <col min="64" max="66" width="6.140625" style="0" customWidth="1"/>
  </cols>
  <sheetData>
    <row r="1" spans="4:63" s="1" customFormat="1" ht="16.5">
      <c r="D1" s="2"/>
      <c r="E1" s="3"/>
      <c r="F1" s="3"/>
      <c r="G1" s="3"/>
      <c r="H1" s="3"/>
      <c r="I1" s="3"/>
      <c r="J1" s="3"/>
      <c r="K1" s="29"/>
      <c r="L1" s="29"/>
      <c r="M1" s="29"/>
      <c r="N1" s="29"/>
      <c r="O1" s="29"/>
      <c r="P1" s="29"/>
      <c r="Q1" s="29"/>
      <c r="R1" s="2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4:63" s="1" customFormat="1" ht="16.5">
      <c r="D2" s="2"/>
      <c r="E2" s="3"/>
      <c r="F2" s="3"/>
      <c r="G2" s="3"/>
      <c r="H2" s="3"/>
      <c r="I2" s="3"/>
      <c r="J2" s="3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4:63" s="1" customFormat="1" ht="16.5">
      <c r="D3" s="2"/>
      <c r="E3" s="3"/>
      <c r="F3" s="3"/>
      <c r="G3" s="3"/>
      <c r="H3" s="3"/>
      <c r="I3" s="3"/>
      <c r="J3" s="3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4:63" s="1" customFormat="1" ht="16.5">
      <c r="D4" s="2"/>
      <c r="E4" s="3"/>
      <c r="F4" s="3"/>
      <c r="G4" s="3"/>
      <c r="H4" s="3"/>
      <c r="I4" s="3"/>
      <c r="J4" s="3"/>
      <c r="K4" s="29"/>
      <c r="L4" s="29"/>
      <c r="M4" s="29"/>
      <c r="N4" s="29"/>
      <c r="O4" s="29"/>
      <c r="P4" s="29"/>
      <c r="Q4" s="29"/>
      <c r="R4" s="2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4:63" s="1" customFormat="1" ht="16.5">
      <c r="D5" s="2"/>
      <c r="E5" s="3"/>
      <c r="F5" s="3"/>
      <c r="G5" s="3"/>
      <c r="H5" s="3"/>
      <c r="I5" s="3"/>
      <c r="J5" s="3"/>
      <c r="K5" s="29"/>
      <c r="L5" s="29"/>
      <c r="M5" s="29"/>
      <c r="N5" s="29"/>
      <c r="O5" s="29"/>
      <c r="P5" s="29"/>
      <c r="Q5" s="29"/>
      <c r="R5" s="2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4:63" s="1" customFormat="1" ht="16.5">
      <c r="D6" s="2"/>
      <c r="E6" s="3"/>
      <c r="F6" s="3"/>
      <c r="G6" s="3"/>
      <c r="H6" s="3"/>
      <c r="I6" s="3"/>
      <c r="J6" s="3"/>
      <c r="K6" s="29"/>
      <c r="L6" s="29"/>
      <c r="M6" s="29"/>
      <c r="N6" s="29"/>
      <c r="O6" s="29"/>
      <c r="P6" s="29"/>
      <c r="Q6" s="29"/>
      <c r="R6" s="2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4:73" s="1" customFormat="1" ht="19.5" customHeight="1">
      <c r="D7" s="2"/>
      <c r="E7" s="3"/>
      <c r="F7" s="3"/>
      <c r="G7" s="3"/>
      <c r="H7" s="3"/>
      <c r="I7" s="3"/>
      <c r="J7" s="3"/>
      <c r="K7" s="29"/>
      <c r="L7" s="29"/>
      <c r="M7" s="29"/>
      <c r="N7" s="29"/>
      <c r="O7" s="29"/>
      <c r="P7" s="29"/>
      <c r="Q7" s="29"/>
      <c r="R7" s="2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O7" s="1">
        <v>0</v>
      </c>
      <c r="BP7" s="1">
        <v>4</v>
      </c>
      <c r="BQ7" s="1">
        <v>5</v>
      </c>
      <c r="BR7" s="1">
        <v>6</v>
      </c>
      <c r="BS7" s="1">
        <v>7</v>
      </c>
      <c r="BT7" s="1">
        <v>8</v>
      </c>
      <c r="BU7" s="1">
        <v>9</v>
      </c>
    </row>
    <row r="8" spans="1:73" s="4" customFormat="1" ht="18.75" customHeight="1">
      <c r="A8" s="46" t="s">
        <v>0</v>
      </c>
      <c r="B8" s="46" t="s">
        <v>1</v>
      </c>
      <c r="C8" s="46" t="s">
        <v>2</v>
      </c>
      <c r="D8" s="46"/>
      <c r="E8" s="49" t="s">
        <v>168</v>
      </c>
      <c r="F8" s="50"/>
      <c r="G8" s="50"/>
      <c r="H8" s="51"/>
      <c r="I8" s="49" t="s">
        <v>169</v>
      </c>
      <c r="J8" s="50"/>
      <c r="K8" s="50"/>
      <c r="L8" s="51"/>
      <c r="M8" s="49" t="s">
        <v>174</v>
      </c>
      <c r="N8" s="50"/>
      <c r="O8" s="50"/>
      <c r="P8" s="51"/>
      <c r="Q8" s="49" t="s">
        <v>175</v>
      </c>
      <c r="R8" s="50"/>
      <c r="S8" s="50"/>
      <c r="T8" s="51"/>
      <c r="U8" s="55" t="s">
        <v>176</v>
      </c>
      <c r="V8" s="50"/>
      <c r="W8" s="56" t="s">
        <v>177</v>
      </c>
      <c r="X8" s="56"/>
      <c r="Y8" s="56"/>
      <c r="Z8" s="56"/>
      <c r="AA8" s="22" t="s">
        <v>178</v>
      </c>
      <c r="AB8" s="49" t="s">
        <v>179</v>
      </c>
      <c r="AC8" s="50"/>
      <c r="AD8" s="51"/>
      <c r="AE8" s="49" t="s">
        <v>180</v>
      </c>
      <c r="AF8" s="50"/>
      <c r="AG8" s="51"/>
      <c r="AH8" s="57" t="s">
        <v>184</v>
      </c>
      <c r="AI8" s="57"/>
      <c r="AJ8" s="57"/>
      <c r="AK8" s="57"/>
      <c r="AL8" s="49" t="s">
        <v>169</v>
      </c>
      <c r="AM8" s="50"/>
      <c r="AN8" s="50"/>
      <c r="AO8" s="51"/>
      <c r="AP8" s="57" t="s">
        <v>176</v>
      </c>
      <c r="AQ8" s="57"/>
      <c r="AR8" s="57"/>
      <c r="AS8" s="57"/>
      <c r="AT8" s="49" t="s">
        <v>185</v>
      </c>
      <c r="AU8" s="50"/>
      <c r="AV8" s="50"/>
      <c r="AW8" s="51"/>
      <c r="AX8" s="57" t="s">
        <v>186</v>
      </c>
      <c r="AY8" s="57"/>
      <c r="AZ8" s="57" t="s">
        <v>187</v>
      </c>
      <c r="BA8" s="57"/>
      <c r="BB8" s="26" t="s">
        <v>178</v>
      </c>
      <c r="BC8" s="49" t="s">
        <v>188</v>
      </c>
      <c r="BD8" s="50"/>
      <c r="BE8" s="51"/>
      <c r="BF8" s="49" t="s">
        <v>189</v>
      </c>
      <c r="BG8" s="50"/>
      <c r="BH8" s="51"/>
      <c r="BI8" s="58" t="s">
        <v>198</v>
      </c>
      <c r="BJ8" s="58"/>
      <c r="BK8" s="58"/>
      <c r="BL8" s="58" t="s">
        <v>199</v>
      </c>
      <c r="BM8" s="58"/>
      <c r="BN8" s="58"/>
      <c r="BO8" s="4" t="s">
        <v>191</v>
      </c>
      <c r="BP8" s="4" t="s">
        <v>192</v>
      </c>
      <c r="BQ8" s="4" t="s">
        <v>182</v>
      </c>
      <c r="BR8" s="4" t="s">
        <v>193</v>
      </c>
      <c r="BS8" s="4" t="s">
        <v>194</v>
      </c>
      <c r="BT8" s="4" t="s">
        <v>195</v>
      </c>
      <c r="BU8" s="4" t="s">
        <v>196</v>
      </c>
    </row>
    <row r="9" spans="1:66" s="4" customFormat="1" ht="16.5" customHeight="1">
      <c r="A9" s="46"/>
      <c r="B9" s="46"/>
      <c r="C9" s="46"/>
      <c r="D9" s="46"/>
      <c r="E9" s="18" t="s">
        <v>170</v>
      </c>
      <c r="F9" s="18" t="s">
        <v>171</v>
      </c>
      <c r="G9" s="18" t="s">
        <v>172</v>
      </c>
      <c r="H9" s="18" t="s">
        <v>173</v>
      </c>
      <c r="I9" s="18" t="s">
        <v>170</v>
      </c>
      <c r="J9" s="18" t="s">
        <v>171</v>
      </c>
      <c r="K9" s="18" t="s">
        <v>172</v>
      </c>
      <c r="L9" s="18" t="s">
        <v>173</v>
      </c>
      <c r="M9" s="18" t="s">
        <v>170</v>
      </c>
      <c r="N9" s="18" t="s">
        <v>171</v>
      </c>
      <c r="O9" s="18" t="s">
        <v>172</v>
      </c>
      <c r="P9" s="18" t="s">
        <v>173</v>
      </c>
      <c r="Q9" s="18" t="s">
        <v>170</v>
      </c>
      <c r="R9" s="18" t="s">
        <v>171</v>
      </c>
      <c r="S9" s="18" t="s">
        <v>172</v>
      </c>
      <c r="T9" s="18" t="s">
        <v>173</v>
      </c>
      <c r="U9" s="18" t="s">
        <v>170</v>
      </c>
      <c r="V9" s="18" t="s">
        <v>171</v>
      </c>
      <c r="W9" s="18" t="s">
        <v>170</v>
      </c>
      <c r="X9" s="18" t="s">
        <v>171</v>
      </c>
      <c r="Y9" s="18" t="s">
        <v>172</v>
      </c>
      <c r="Z9" s="23" t="s">
        <v>173</v>
      </c>
      <c r="AA9" s="24"/>
      <c r="AB9" s="24" t="s">
        <v>181</v>
      </c>
      <c r="AC9" s="27" t="s">
        <v>182</v>
      </c>
      <c r="AD9" s="27" t="s">
        <v>183</v>
      </c>
      <c r="AE9" s="24" t="s">
        <v>181</v>
      </c>
      <c r="AF9" s="28" t="s">
        <v>182</v>
      </c>
      <c r="AG9" s="28" t="s">
        <v>183</v>
      </c>
      <c r="AH9" s="18" t="s">
        <v>170</v>
      </c>
      <c r="AI9" s="18" t="s">
        <v>171</v>
      </c>
      <c r="AJ9" s="18" t="s">
        <v>172</v>
      </c>
      <c r="AK9" s="18" t="s">
        <v>173</v>
      </c>
      <c r="AL9" s="18" t="s">
        <v>170</v>
      </c>
      <c r="AM9" s="18" t="s">
        <v>171</v>
      </c>
      <c r="AN9" s="18" t="s">
        <v>172</v>
      </c>
      <c r="AO9" s="18" t="s">
        <v>173</v>
      </c>
      <c r="AP9" s="18" t="s">
        <v>170</v>
      </c>
      <c r="AQ9" s="18" t="s">
        <v>171</v>
      </c>
      <c r="AR9" s="18" t="s">
        <v>172</v>
      </c>
      <c r="AS9" s="18" t="s">
        <v>173</v>
      </c>
      <c r="AT9" s="18" t="s">
        <v>170</v>
      </c>
      <c r="AU9" s="18" t="s">
        <v>171</v>
      </c>
      <c r="AV9" s="18" t="s">
        <v>172</v>
      </c>
      <c r="AW9" s="18" t="s">
        <v>173</v>
      </c>
      <c r="AX9" s="18" t="s">
        <v>170</v>
      </c>
      <c r="AY9" s="18" t="s">
        <v>171</v>
      </c>
      <c r="AZ9" s="18" t="s">
        <v>170</v>
      </c>
      <c r="BA9" s="18" t="s">
        <v>171</v>
      </c>
      <c r="BB9" s="24"/>
      <c r="BC9" s="24" t="s">
        <v>181</v>
      </c>
      <c r="BD9" s="59" t="s">
        <v>182</v>
      </c>
      <c r="BE9" s="59" t="s">
        <v>183</v>
      </c>
      <c r="BF9" s="24" t="s">
        <v>181</v>
      </c>
      <c r="BG9" s="59" t="s">
        <v>182</v>
      </c>
      <c r="BH9" s="59" t="s">
        <v>183</v>
      </c>
      <c r="BI9" s="24" t="s">
        <v>181</v>
      </c>
      <c r="BJ9" s="61" t="s">
        <v>182</v>
      </c>
      <c r="BK9" s="61" t="s">
        <v>183</v>
      </c>
      <c r="BL9" s="24" t="s">
        <v>181</v>
      </c>
      <c r="BM9" s="61" t="s">
        <v>182</v>
      </c>
      <c r="BN9" s="61" t="s">
        <v>183</v>
      </c>
    </row>
    <row r="10" spans="1:66" s="4" customFormat="1" ht="16.5" customHeight="1">
      <c r="A10" s="46"/>
      <c r="B10" s="46"/>
      <c r="C10" s="46"/>
      <c r="D10" s="46"/>
      <c r="E10" s="52">
        <v>3</v>
      </c>
      <c r="F10" s="52"/>
      <c r="G10" s="53">
        <v>1</v>
      </c>
      <c r="H10" s="54"/>
      <c r="I10" s="52">
        <v>4</v>
      </c>
      <c r="J10" s="52"/>
      <c r="K10" s="53">
        <v>2</v>
      </c>
      <c r="L10" s="54"/>
      <c r="M10" s="52">
        <v>4</v>
      </c>
      <c r="N10" s="52"/>
      <c r="O10" s="53">
        <v>1</v>
      </c>
      <c r="P10" s="54"/>
      <c r="Q10" s="52">
        <v>4</v>
      </c>
      <c r="R10" s="52"/>
      <c r="S10" s="53">
        <v>1</v>
      </c>
      <c r="T10" s="54"/>
      <c r="U10" s="52">
        <v>4</v>
      </c>
      <c r="V10" s="52"/>
      <c r="W10" s="52">
        <v>4</v>
      </c>
      <c r="X10" s="52"/>
      <c r="Y10" s="52">
        <v>2</v>
      </c>
      <c r="Z10" s="52"/>
      <c r="AA10" s="25"/>
      <c r="AB10" s="25">
        <f>SUM($E$10:$Z$10)</f>
        <v>30</v>
      </c>
      <c r="AC10" s="30"/>
      <c r="AD10" s="30"/>
      <c r="AE10" s="25">
        <v>30</v>
      </c>
      <c r="AF10" s="30"/>
      <c r="AG10" s="30"/>
      <c r="AH10" s="19">
        <v>3</v>
      </c>
      <c r="AI10" s="19"/>
      <c r="AJ10" s="20">
        <v>1</v>
      </c>
      <c r="AK10" s="21"/>
      <c r="AL10" s="19">
        <v>5</v>
      </c>
      <c r="AM10" s="19"/>
      <c r="AN10" s="20">
        <v>2</v>
      </c>
      <c r="AO10" s="21"/>
      <c r="AP10" s="19">
        <v>3</v>
      </c>
      <c r="AQ10" s="19"/>
      <c r="AR10" s="20">
        <v>2</v>
      </c>
      <c r="AS10" s="21"/>
      <c r="AT10" s="19">
        <v>2</v>
      </c>
      <c r="AU10" s="19"/>
      <c r="AV10" s="20">
        <v>1</v>
      </c>
      <c r="AW10" s="21"/>
      <c r="AX10" s="19">
        <v>4</v>
      </c>
      <c r="AY10" s="19"/>
      <c r="AZ10" s="19">
        <v>4</v>
      </c>
      <c r="BA10" s="19"/>
      <c r="BB10" s="25"/>
      <c r="BC10" s="25">
        <f>SUM(AH10:BA10)</f>
        <v>27</v>
      </c>
      <c r="BD10" s="60"/>
      <c r="BE10" s="60"/>
      <c r="BF10" s="25">
        <v>27</v>
      </c>
      <c r="BG10" s="60"/>
      <c r="BH10" s="60"/>
      <c r="BI10" s="25">
        <f aca="true" t="shared" si="0" ref="BI10:BI54">AB10+BC10</f>
        <v>57</v>
      </c>
      <c r="BJ10" s="61"/>
      <c r="BK10" s="61"/>
      <c r="BL10" s="25">
        <v>57</v>
      </c>
      <c r="BM10" s="61"/>
      <c r="BN10" s="61"/>
    </row>
    <row r="11" spans="1:66" s="4" customFormat="1" ht="21" customHeight="1">
      <c r="A11" s="6" t="s">
        <v>3</v>
      </c>
      <c r="B11" s="7" t="s">
        <v>97</v>
      </c>
      <c r="C11" s="8" t="s">
        <v>98</v>
      </c>
      <c r="D11" s="9" t="s">
        <v>99</v>
      </c>
      <c r="E11" s="31">
        <v>6</v>
      </c>
      <c r="F11" s="31"/>
      <c r="G11" s="31">
        <v>8</v>
      </c>
      <c r="H11" s="31"/>
      <c r="I11" s="31">
        <v>6</v>
      </c>
      <c r="J11" s="31"/>
      <c r="K11" s="31">
        <v>5</v>
      </c>
      <c r="L11" s="31"/>
      <c r="M11" s="31">
        <v>8</v>
      </c>
      <c r="N11" s="31"/>
      <c r="O11" s="31">
        <v>8</v>
      </c>
      <c r="P11" s="31"/>
      <c r="Q11" s="31">
        <v>8</v>
      </c>
      <c r="R11" s="31"/>
      <c r="S11" s="31">
        <v>7</v>
      </c>
      <c r="T11" s="31"/>
      <c r="U11" s="31">
        <v>9</v>
      </c>
      <c r="V11" s="31"/>
      <c r="W11" s="31">
        <v>8</v>
      </c>
      <c r="X11" s="31"/>
      <c r="Y11" s="31">
        <v>9</v>
      </c>
      <c r="Z11" s="31"/>
      <c r="AA11" s="31">
        <v>0.8</v>
      </c>
      <c r="AB11" s="31">
        <f aca="true" t="shared" si="1" ref="AB11:AB55">(E11)*3+(K11+Y11)*2+(I11+M11+Q11+U11+W11)*4+(G11+O11+S11)*1</f>
        <v>225</v>
      </c>
      <c r="AC11" s="36">
        <f aca="true" t="shared" si="2" ref="AC11:AC54">AB11/$AB$10</f>
        <v>7.5</v>
      </c>
      <c r="AD11" s="31" t="str">
        <f aca="true" t="shared" si="3" ref="AD11:AD54">HLOOKUP(AC11,$BO$7:$BU$8,2)</f>
        <v>Khá</v>
      </c>
      <c r="AE11" s="31">
        <f aca="true" t="shared" si="4" ref="AE11:AE54">(MAX(E11:F11))*3+(MAX(K11:L11)+MAX(Y11:Z11))*2+(MAX(I11:J11)+MAX(M11:N11)+MAX(Q11:R11)+MAX(U11:V11)+MAX(W11:X11))*4+(MAX(O11:P11)+MAX(G11:H11)+MAX(S11:T11))*1</f>
        <v>225</v>
      </c>
      <c r="AF11" s="36">
        <f aca="true" t="shared" si="5" ref="AF11:AF54">AE11/$AE$10</f>
        <v>7.5</v>
      </c>
      <c r="AG11" s="31" t="str">
        <f aca="true" t="shared" si="6" ref="AG11:AG54">HLOOKUP(AF11,$BO$7:$BU$8,2)</f>
        <v>Khá</v>
      </c>
      <c r="AH11" s="31">
        <v>8</v>
      </c>
      <c r="AI11" s="31"/>
      <c r="AJ11" s="31">
        <v>7</v>
      </c>
      <c r="AK11" s="31"/>
      <c r="AL11" s="31">
        <v>7</v>
      </c>
      <c r="AM11" s="31"/>
      <c r="AN11" s="31">
        <v>7</v>
      </c>
      <c r="AO11" s="31"/>
      <c r="AP11" s="31">
        <v>7</v>
      </c>
      <c r="AQ11" s="31"/>
      <c r="AR11" s="31">
        <v>8</v>
      </c>
      <c r="AS11" s="31"/>
      <c r="AT11" s="31">
        <v>8</v>
      </c>
      <c r="AU11" s="31"/>
      <c r="AV11" s="31">
        <v>8</v>
      </c>
      <c r="AW11" s="31"/>
      <c r="AX11" s="31">
        <v>9</v>
      </c>
      <c r="AY11" s="31"/>
      <c r="AZ11" s="31">
        <v>10</v>
      </c>
      <c r="BA11" s="31"/>
      <c r="BB11" s="31"/>
      <c r="BC11" s="31">
        <f aca="true" t="shared" si="7" ref="BC11:BC54">(AH11+AP11)*3+(AJ11+AV11)*1+(AL11)*5+(AN11+AR11+AT11)*2+(AX11+AZ11)*4</f>
        <v>217</v>
      </c>
      <c r="BD11" s="36">
        <f aca="true" t="shared" si="8" ref="BD11:BD54">BC11/$BC$10</f>
        <v>8.037037037037036</v>
      </c>
      <c r="BE11" s="31" t="str">
        <f aca="true" t="shared" si="9" ref="BE11:BE54">HLOOKUP(BD11,$BO$7:$BU$8,2)</f>
        <v>Giỏi</v>
      </c>
      <c r="BF11" s="31">
        <f aca="true" t="shared" si="10" ref="BF11:BF54">(MAX(AH11:AI11)+MAX(AP11:AQ11))*3+(MAX(AJ11:AK11)+MAX(AV11:AW11))*1+(MAX(AL11:AM11))*5+(MAX(AN11:AO11)+MAX(AR11:AS11)+MAX(AT11:AU11))*2+(MAX(AX11:AY11)+MAX(AZ11:BA11))*4</f>
        <v>217</v>
      </c>
      <c r="BG11" s="36">
        <f aca="true" t="shared" si="11" ref="BG11:BG54">BF11/$BF$10</f>
        <v>8.037037037037036</v>
      </c>
      <c r="BH11" s="31" t="str">
        <f aca="true" t="shared" si="12" ref="BH11:BH54">HLOOKUP(BG11,$BO$7:$BU$8,2)</f>
        <v>Giỏi</v>
      </c>
      <c r="BI11" s="31">
        <f t="shared" si="0"/>
        <v>442</v>
      </c>
      <c r="BJ11" s="36">
        <f aca="true" t="shared" si="13" ref="BJ11:BJ54">BI11/$BI$10</f>
        <v>7.754385964912281</v>
      </c>
      <c r="BK11" s="31" t="str">
        <f aca="true" t="shared" si="14" ref="BK11:BK54">HLOOKUP(BJ11,$BO$7:$BU$8,2)</f>
        <v>Khá</v>
      </c>
      <c r="BL11" s="5">
        <f aca="true" t="shared" si="15" ref="BL11:BL54">AE11+BF11</f>
        <v>442</v>
      </c>
      <c r="BM11" s="37">
        <f aca="true" t="shared" si="16" ref="BM11:BM54">BL11/$BL$10</f>
        <v>7.754385964912281</v>
      </c>
      <c r="BN11" s="5" t="str">
        <f aca="true" t="shared" si="17" ref="BN11:BN54">HLOOKUP(BM11,$BO$7:$BU$8,2)</f>
        <v>Khá</v>
      </c>
    </row>
    <row r="12" spans="1:66" s="4" customFormat="1" ht="20.25" customHeight="1">
      <c r="A12" s="6" t="s">
        <v>4</v>
      </c>
      <c r="B12" s="7" t="s">
        <v>120</v>
      </c>
      <c r="C12" s="8" t="s">
        <v>121</v>
      </c>
      <c r="D12" s="9" t="s">
        <v>122</v>
      </c>
      <c r="E12" s="31">
        <v>6</v>
      </c>
      <c r="F12" s="31"/>
      <c r="G12" s="31">
        <v>7</v>
      </c>
      <c r="H12" s="31"/>
      <c r="I12" s="31">
        <v>5</v>
      </c>
      <c r="J12" s="31"/>
      <c r="K12" s="31">
        <v>6</v>
      </c>
      <c r="L12" s="31"/>
      <c r="M12" s="31">
        <v>7</v>
      </c>
      <c r="N12" s="31"/>
      <c r="O12" s="31">
        <v>8</v>
      </c>
      <c r="P12" s="31"/>
      <c r="Q12" s="31">
        <v>8</v>
      </c>
      <c r="R12" s="31"/>
      <c r="S12" s="31">
        <v>9</v>
      </c>
      <c r="T12" s="31"/>
      <c r="U12" s="31">
        <v>8</v>
      </c>
      <c r="V12" s="31"/>
      <c r="W12" s="31">
        <v>6</v>
      </c>
      <c r="X12" s="31"/>
      <c r="Y12" s="31">
        <v>7</v>
      </c>
      <c r="Z12" s="31"/>
      <c r="AA12" s="31"/>
      <c r="AB12" s="31">
        <f t="shared" si="1"/>
        <v>204</v>
      </c>
      <c r="AC12" s="36">
        <f t="shared" si="2"/>
        <v>6.8</v>
      </c>
      <c r="AD12" s="31" t="str">
        <f t="shared" si="3"/>
        <v>TBK</v>
      </c>
      <c r="AE12" s="31">
        <f t="shared" si="4"/>
        <v>204</v>
      </c>
      <c r="AF12" s="36">
        <f t="shared" si="5"/>
        <v>6.8</v>
      </c>
      <c r="AG12" s="31" t="str">
        <f t="shared" si="6"/>
        <v>TBK</v>
      </c>
      <c r="AH12" s="31">
        <v>9</v>
      </c>
      <c r="AI12" s="31"/>
      <c r="AJ12" s="31">
        <v>7</v>
      </c>
      <c r="AK12" s="31"/>
      <c r="AL12" s="31">
        <v>8</v>
      </c>
      <c r="AM12" s="31"/>
      <c r="AN12" s="31">
        <v>7</v>
      </c>
      <c r="AO12" s="31"/>
      <c r="AP12" s="31">
        <v>7</v>
      </c>
      <c r="AQ12" s="31"/>
      <c r="AR12" s="31">
        <v>10</v>
      </c>
      <c r="AS12" s="31"/>
      <c r="AT12" s="31">
        <v>8</v>
      </c>
      <c r="AU12" s="31"/>
      <c r="AV12" s="31">
        <v>8</v>
      </c>
      <c r="AW12" s="31"/>
      <c r="AX12" s="31">
        <v>9</v>
      </c>
      <c r="AY12" s="31"/>
      <c r="AZ12" s="31">
        <v>10</v>
      </c>
      <c r="BA12" s="31"/>
      <c r="BB12" s="31"/>
      <c r="BC12" s="31">
        <f t="shared" si="7"/>
        <v>229</v>
      </c>
      <c r="BD12" s="36">
        <f t="shared" si="8"/>
        <v>8.481481481481481</v>
      </c>
      <c r="BE12" s="31" t="str">
        <f t="shared" si="9"/>
        <v>Giỏi</v>
      </c>
      <c r="BF12" s="31">
        <f t="shared" si="10"/>
        <v>229</v>
      </c>
      <c r="BG12" s="36">
        <f t="shared" si="11"/>
        <v>8.481481481481481</v>
      </c>
      <c r="BH12" s="31" t="str">
        <f t="shared" si="12"/>
        <v>Giỏi</v>
      </c>
      <c r="BI12" s="31">
        <f t="shared" si="0"/>
        <v>433</v>
      </c>
      <c r="BJ12" s="36">
        <f t="shared" si="13"/>
        <v>7.5964912280701755</v>
      </c>
      <c r="BK12" s="31" t="str">
        <f t="shared" si="14"/>
        <v>Khá</v>
      </c>
      <c r="BL12" s="5">
        <f t="shared" si="15"/>
        <v>433</v>
      </c>
      <c r="BM12" s="37">
        <f t="shared" si="16"/>
        <v>7.5964912280701755</v>
      </c>
      <c r="BN12" s="5" t="str">
        <f t="shared" si="17"/>
        <v>Khá</v>
      </c>
    </row>
    <row r="13" spans="1:66" s="4" customFormat="1" ht="23.25" customHeight="1">
      <c r="A13" s="6" t="s">
        <v>5</v>
      </c>
      <c r="B13" s="7" t="s">
        <v>113</v>
      </c>
      <c r="C13" s="8" t="s">
        <v>114</v>
      </c>
      <c r="D13" s="9" t="s">
        <v>44</v>
      </c>
      <c r="E13" s="31">
        <v>6</v>
      </c>
      <c r="F13" s="31"/>
      <c r="G13" s="31">
        <v>7</v>
      </c>
      <c r="H13" s="31"/>
      <c r="I13" s="31">
        <v>6</v>
      </c>
      <c r="J13" s="31"/>
      <c r="K13" s="31">
        <v>6</v>
      </c>
      <c r="L13" s="31"/>
      <c r="M13" s="31">
        <v>7</v>
      </c>
      <c r="N13" s="31"/>
      <c r="O13" s="31">
        <v>9</v>
      </c>
      <c r="P13" s="31"/>
      <c r="Q13" s="31">
        <v>8</v>
      </c>
      <c r="R13" s="31"/>
      <c r="S13" s="31">
        <v>6</v>
      </c>
      <c r="T13" s="31"/>
      <c r="U13" s="31">
        <v>9</v>
      </c>
      <c r="V13" s="31"/>
      <c r="W13" s="31">
        <v>7</v>
      </c>
      <c r="X13" s="31"/>
      <c r="Y13" s="31">
        <v>7</v>
      </c>
      <c r="Z13" s="31"/>
      <c r="AA13" s="31">
        <v>0.6</v>
      </c>
      <c r="AB13" s="31">
        <f t="shared" si="1"/>
        <v>214</v>
      </c>
      <c r="AC13" s="36">
        <f t="shared" si="2"/>
        <v>7.133333333333334</v>
      </c>
      <c r="AD13" s="31" t="str">
        <f t="shared" si="3"/>
        <v>Khá</v>
      </c>
      <c r="AE13" s="31">
        <f t="shared" si="4"/>
        <v>214</v>
      </c>
      <c r="AF13" s="36">
        <f t="shared" si="5"/>
        <v>7.133333333333334</v>
      </c>
      <c r="AG13" s="31" t="str">
        <f t="shared" si="6"/>
        <v>Khá</v>
      </c>
      <c r="AH13" s="31">
        <v>9</v>
      </c>
      <c r="AI13" s="31"/>
      <c r="AJ13" s="31">
        <v>8</v>
      </c>
      <c r="AK13" s="31"/>
      <c r="AL13" s="31">
        <v>8</v>
      </c>
      <c r="AM13" s="31"/>
      <c r="AN13" s="31">
        <v>6</v>
      </c>
      <c r="AO13" s="31"/>
      <c r="AP13" s="31">
        <v>7</v>
      </c>
      <c r="AQ13" s="31"/>
      <c r="AR13" s="31">
        <v>7</v>
      </c>
      <c r="AS13" s="31"/>
      <c r="AT13" s="31">
        <v>8</v>
      </c>
      <c r="AU13" s="31"/>
      <c r="AV13" s="31">
        <v>8</v>
      </c>
      <c r="AW13" s="31"/>
      <c r="AX13" s="31">
        <v>8</v>
      </c>
      <c r="AY13" s="31"/>
      <c r="AZ13" s="31">
        <v>9</v>
      </c>
      <c r="BA13" s="31"/>
      <c r="BB13" s="31"/>
      <c r="BC13" s="31">
        <f t="shared" si="7"/>
        <v>214</v>
      </c>
      <c r="BD13" s="36">
        <f t="shared" si="8"/>
        <v>7.925925925925926</v>
      </c>
      <c r="BE13" s="31" t="str">
        <f t="shared" si="9"/>
        <v>Khá</v>
      </c>
      <c r="BF13" s="31">
        <f t="shared" si="10"/>
        <v>214</v>
      </c>
      <c r="BG13" s="36">
        <f t="shared" si="11"/>
        <v>7.925925925925926</v>
      </c>
      <c r="BH13" s="31" t="str">
        <f t="shared" si="12"/>
        <v>Khá</v>
      </c>
      <c r="BI13" s="31">
        <f t="shared" si="0"/>
        <v>428</v>
      </c>
      <c r="BJ13" s="36">
        <f t="shared" si="13"/>
        <v>7.508771929824562</v>
      </c>
      <c r="BK13" s="31" t="str">
        <f t="shared" si="14"/>
        <v>Khá</v>
      </c>
      <c r="BL13" s="5">
        <f t="shared" si="15"/>
        <v>428</v>
      </c>
      <c r="BM13" s="37">
        <f t="shared" si="16"/>
        <v>7.508771929824562</v>
      </c>
      <c r="BN13" s="5" t="str">
        <f t="shared" si="17"/>
        <v>Khá</v>
      </c>
    </row>
    <row r="14" spans="1:66" s="4" customFormat="1" ht="20.25" customHeight="1">
      <c r="A14" s="6" t="s">
        <v>6</v>
      </c>
      <c r="B14" s="7" t="s">
        <v>135</v>
      </c>
      <c r="C14" s="8" t="s">
        <v>72</v>
      </c>
      <c r="D14" s="9" t="s">
        <v>55</v>
      </c>
      <c r="E14" s="31">
        <v>6</v>
      </c>
      <c r="F14" s="31"/>
      <c r="G14" s="31">
        <v>7</v>
      </c>
      <c r="H14" s="31"/>
      <c r="I14" s="31">
        <v>6</v>
      </c>
      <c r="J14" s="31"/>
      <c r="K14" s="31">
        <v>7</v>
      </c>
      <c r="L14" s="31"/>
      <c r="M14" s="31">
        <v>7</v>
      </c>
      <c r="N14" s="31"/>
      <c r="O14" s="31">
        <v>7</v>
      </c>
      <c r="P14" s="31"/>
      <c r="Q14" s="31">
        <v>8</v>
      </c>
      <c r="R14" s="31"/>
      <c r="S14" s="31">
        <v>8</v>
      </c>
      <c r="T14" s="31"/>
      <c r="U14" s="31">
        <v>9</v>
      </c>
      <c r="V14" s="31"/>
      <c r="W14" s="31">
        <v>7</v>
      </c>
      <c r="X14" s="31"/>
      <c r="Y14" s="31">
        <v>6</v>
      </c>
      <c r="Z14" s="31"/>
      <c r="AA14" s="31">
        <v>0.6</v>
      </c>
      <c r="AB14" s="31">
        <f t="shared" si="1"/>
        <v>214</v>
      </c>
      <c r="AC14" s="36">
        <f t="shared" si="2"/>
        <v>7.133333333333334</v>
      </c>
      <c r="AD14" s="31" t="str">
        <f t="shared" si="3"/>
        <v>Khá</v>
      </c>
      <c r="AE14" s="31">
        <f t="shared" si="4"/>
        <v>214</v>
      </c>
      <c r="AF14" s="36">
        <f t="shared" si="5"/>
        <v>7.133333333333334</v>
      </c>
      <c r="AG14" s="31" t="str">
        <f t="shared" si="6"/>
        <v>Khá</v>
      </c>
      <c r="AH14" s="31">
        <v>8</v>
      </c>
      <c r="AI14" s="31"/>
      <c r="AJ14" s="31">
        <v>9</v>
      </c>
      <c r="AK14" s="31"/>
      <c r="AL14" s="31">
        <v>7</v>
      </c>
      <c r="AM14" s="31"/>
      <c r="AN14" s="31">
        <v>7</v>
      </c>
      <c r="AO14" s="31"/>
      <c r="AP14" s="31">
        <v>6</v>
      </c>
      <c r="AQ14" s="31"/>
      <c r="AR14" s="31">
        <v>4</v>
      </c>
      <c r="AS14" s="38">
        <v>7</v>
      </c>
      <c r="AT14" s="31">
        <v>8</v>
      </c>
      <c r="AU14" s="31"/>
      <c r="AV14" s="31">
        <v>7</v>
      </c>
      <c r="AW14" s="31"/>
      <c r="AX14" s="31">
        <v>9</v>
      </c>
      <c r="AY14" s="31"/>
      <c r="AZ14" s="31">
        <v>10</v>
      </c>
      <c r="BA14" s="31"/>
      <c r="BB14" s="31"/>
      <c r="BC14" s="31">
        <f t="shared" si="7"/>
        <v>207</v>
      </c>
      <c r="BD14" s="36">
        <f t="shared" si="8"/>
        <v>7.666666666666667</v>
      </c>
      <c r="BE14" s="31" t="str">
        <f t="shared" si="9"/>
        <v>Khá</v>
      </c>
      <c r="BF14" s="31">
        <f t="shared" si="10"/>
        <v>213</v>
      </c>
      <c r="BG14" s="36">
        <f t="shared" si="11"/>
        <v>7.888888888888889</v>
      </c>
      <c r="BH14" s="31" t="str">
        <f t="shared" si="12"/>
        <v>Khá</v>
      </c>
      <c r="BI14" s="31">
        <f t="shared" si="0"/>
        <v>421</v>
      </c>
      <c r="BJ14" s="36">
        <f t="shared" si="13"/>
        <v>7.385964912280702</v>
      </c>
      <c r="BK14" s="31" t="str">
        <f t="shared" si="14"/>
        <v>Khá</v>
      </c>
      <c r="BL14" s="5">
        <f t="shared" si="15"/>
        <v>427</v>
      </c>
      <c r="BM14" s="37">
        <f t="shared" si="16"/>
        <v>7.491228070175438</v>
      </c>
      <c r="BN14" s="5" t="str">
        <f t="shared" si="17"/>
        <v>Khá</v>
      </c>
    </row>
    <row r="15" spans="1:66" s="4" customFormat="1" ht="20.25" customHeight="1">
      <c r="A15" s="6" t="s">
        <v>8</v>
      </c>
      <c r="B15" s="7" t="s">
        <v>131</v>
      </c>
      <c r="C15" s="8" t="s">
        <v>65</v>
      </c>
      <c r="D15" s="9" t="s">
        <v>132</v>
      </c>
      <c r="E15" s="31">
        <v>6</v>
      </c>
      <c r="F15" s="31"/>
      <c r="G15" s="31">
        <v>8</v>
      </c>
      <c r="H15" s="31"/>
      <c r="I15" s="31">
        <v>6</v>
      </c>
      <c r="J15" s="31"/>
      <c r="K15" s="31">
        <v>5</v>
      </c>
      <c r="L15" s="31"/>
      <c r="M15" s="31">
        <v>7</v>
      </c>
      <c r="N15" s="31"/>
      <c r="O15" s="31">
        <v>5</v>
      </c>
      <c r="P15" s="31"/>
      <c r="Q15" s="31">
        <v>8</v>
      </c>
      <c r="R15" s="31"/>
      <c r="S15" s="31">
        <v>8</v>
      </c>
      <c r="T15" s="31"/>
      <c r="U15" s="31">
        <v>8</v>
      </c>
      <c r="V15" s="31"/>
      <c r="W15" s="31">
        <v>6</v>
      </c>
      <c r="X15" s="31"/>
      <c r="Y15" s="31">
        <v>7</v>
      </c>
      <c r="Z15" s="31"/>
      <c r="AA15" s="31"/>
      <c r="AB15" s="31">
        <f t="shared" si="1"/>
        <v>203</v>
      </c>
      <c r="AC15" s="36">
        <f t="shared" si="2"/>
        <v>6.766666666666667</v>
      </c>
      <c r="AD15" s="31" t="str">
        <f t="shared" si="3"/>
        <v>TBK</v>
      </c>
      <c r="AE15" s="31">
        <f t="shared" si="4"/>
        <v>203</v>
      </c>
      <c r="AF15" s="36">
        <f t="shared" si="5"/>
        <v>6.766666666666667</v>
      </c>
      <c r="AG15" s="31" t="str">
        <f t="shared" si="6"/>
        <v>TBK</v>
      </c>
      <c r="AH15" s="31">
        <v>9</v>
      </c>
      <c r="AI15" s="31"/>
      <c r="AJ15" s="31">
        <v>9</v>
      </c>
      <c r="AK15" s="31"/>
      <c r="AL15" s="31">
        <v>7</v>
      </c>
      <c r="AM15" s="31"/>
      <c r="AN15" s="31">
        <v>6</v>
      </c>
      <c r="AO15" s="31"/>
      <c r="AP15" s="31">
        <v>8</v>
      </c>
      <c r="AQ15" s="31"/>
      <c r="AR15" s="31">
        <v>4</v>
      </c>
      <c r="AS15" s="38">
        <v>7</v>
      </c>
      <c r="AT15" s="31">
        <v>8</v>
      </c>
      <c r="AU15" s="31"/>
      <c r="AV15" s="31">
        <v>6</v>
      </c>
      <c r="AW15" s="31"/>
      <c r="AX15" s="31">
        <v>9</v>
      </c>
      <c r="AY15" s="31"/>
      <c r="AZ15" s="31">
        <v>8</v>
      </c>
      <c r="BA15" s="31"/>
      <c r="BB15" s="31"/>
      <c r="BC15" s="31">
        <f t="shared" si="7"/>
        <v>205</v>
      </c>
      <c r="BD15" s="36">
        <f t="shared" si="8"/>
        <v>7.592592592592593</v>
      </c>
      <c r="BE15" s="31" t="str">
        <f t="shared" si="9"/>
        <v>Khá</v>
      </c>
      <c r="BF15" s="31">
        <f t="shared" si="10"/>
        <v>211</v>
      </c>
      <c r="BG15" s="36">
        <f t="shared" si="11"/>
        <v>7.814814814814815</v>
      </c>
      <c r="BH15" s="31" t="str">
        <f t="shared" si="12"/>
        <v>Khá</v>
      </c>
      <c r="BI15" s="31">
        <f t="shared" si="0"/>
        <v>408</v>
      </c>
      <c r="BJ15" s="36">
        <f t="shared" si="13"/>
        <v>7.157894736842105</v>
      </c>
      <c r="BK15" s="31" t="str">
        <f t="shared" si="14"/>
        <v>Khá</v>
      </c>
      <c r="BL15" s="5">
        <f t="shared" si="15"/>
        <v>414</v>
      </c>
      <c r="BM15" s="37">
        <f t="shared" si="16"/>
        <v>7.2631578947368425</v>
      </c>
      <c r="BN15" s="5" t="str">
        <f t="shared" si="17"/>
        <v>Khá</v>
      </c>
    </row>
    <row r="16" spans="1:66" s="4" customFormat="1" ht="20.25" customHeight="1">
      <c r="A16" s="6" t="s">
        <v>9</v>
      </c>
      <c r="B16" s="7" t="s">
        <v>158</v>
      </c>
      <c r="C16" s="8" t="s">
        <v>159</v>
      </c>
      <c r="D16" s="9" t="s">
        <v>157</v>
      </c>
      <c r="E16" s="31">
        <v>7</v>
      </c>
      <c r="F16" s="31"/>
      <c r="G16" s="31">
        <v>8</v>
      </c>
      <c r="H16" s="31"/>
      <c r="I16" s="31">
        <v>7</v>
      </c>
      <c r="J16" s="31"/>
      <c r="K16" s="31">
        <v>7</v>
      </c>
      <c r="L16" s="31"/>
      <c r="M16" s="31">
        <v>7</v>
      </c>
      <c r="N16" s="31"/>
      <c r="O16" s="31">
        <v>8</v>
      </c>
      <c r="P16" s="31"/>
      <c r="Q16" s="31">
        <v>9</v>
      </c>
      <c r="R16" s="31"/>
      <c r="S16" s="31">
        <v>4</v>
      </c>
      <c r="T16" s="31">
        <v>9</v>
      </c>
      <c r="U16" s="31">
        <v>7</v>
      </c>
      <c r="V16" s="31"/>
      <c r="W16" s="31">
        <v>7</v>
      </c>
      <c r="X16" s="31"/>
      <c r="Y16" s="31">
        <v>7</v>
      </c>
      <c r="Z16" s="31"/>
      <c r="AA16" s="31"/>
      <c r="AB16" s="31">
        <f t="shared" si="1"/>
        <v>217</v>
      </c>
      <c r="AC16" s="36">
        <f t="shared" si="2"/>
        <v>7.233333333333333</v>
      </c>
      <c r="AD16" s="31" t="str">
        <f t="shared" si="3"/>
        <v>Khá</v>
      </c>
      <c r="AE16" s="31">
        <f t="shared" si="4"/>
        <v>222</v>
      </c>
      <c r="AF16" s="36">
        <f t="shared" si="5"/>
        <v>7.4</v>
      </c>
      <c r="AG16" s="31" t="str">
        <f t="shared" si="6"/>
        <v>Khá</v>
      </c>
      <c r="AH16" s="31">
        <v>8</v>
      </c>
      <c r="AI16" s="31"/>
      <c r="AJ16" s="31">
        <v>5</v>
      </c>
      <c r="AK16" s="31"/>
      <c r="AL16" s="31">
        <v>7</v>
      </c>
      <c r="AM16" s="31"/>
      <c r="AN16" s="31">
        <v>6</v>
      </c>
      <c r="AO16" s="31"/>
      <c r="AP16" s="31">
        <v>6</v>
      </c>
      <c r="AQ16" s="31"/>
      <c r="AR16" s="31">
        <v>8</v>
      </c>
      <c r="AS16" s="31"/>
      <c r="AT16" s="31">
        <v>7</v>
      </c>
      <c r="AU16" s="31"/>
      <c r="AV16" s="31">
        <v>7</v>
      </c>
      <c r="AW16" s="31"/>
      <c r="AX16" s="31">
        <v>7</v>
      </c>
      <c r="AY16" s="31"/>
      <c r="AZ16" s="31">
        <v>8</v>
      </c>
      <c r="BA16" s="31"/>
      <c r="BB16" s="31"/>
      <c r="BC16" s="31">
        <f t="shared" si="7"/>
        <v>191</v>
      </c>
      <c r="BD16" s="36">
        <f t="shared" si="8"/>
        <v>7.074074074074074</v>
      </c>
      <c r="BE16" s="31" t="str">
        <f t="shared" si="9"/>
        <v>Khá</v>
      </c>
      <c r="BF16" s="31">
        <f t="shared" si="10"/>
        <v>191</v>
      </c>
      <c r="BG16" s="36">
        <f t="shared" si="11"/>
        <v>7.074074074074074</v>
      </c>
      <c r="BH16" s="31" t="str">
        <f t="shared" si="12"/>
        <v>Khá</v>
      </c>
      <c r="BI16" s="31">
        <f t="shared" si="0"/>
        <v>408</v>
      </c>
      <c r="BJ16" s="36">
        <f t="shared" si="13"/>
        <v>7.157894736842105</v>
      </c>
      <c r="BK16" s="31" t="str">
        <f t="shared" si="14"/>
        <v>Khá</v>
      </c>
      <c r="BL16" s="5">
        <f t="shared" si="15"/>
        <v>413</v>
      </c>
      <c r="BM16" s="37">
        <f t="shared" si="16"/>
        <v>7.245614035087719</v>
      </c>
      <c r="BN16" s="5" t="str">
        <f t="shared" si="17"/>
        <v>Khá</v>
      </c>
    </row>
    <row r="17" spans="1:66" s="4" customFormat="1" ht="20.25" customHeight="1">
      <c r="A17" s="6" t="s">
        <v>10</v>
      </c>
      <c r="B17" s="7" t="s">
        <v>75</v>
      </c>
      <c r="C17" s="8" t="s">
        <v>76</v>
      </c>
      <c r="D17" s="9" t="s">
        <v>18</v>
      </c>
      <c r="E17" s="31">
        <v>7</v>
      </c>
      <c r="F17" s="31"/>
      <c r="G17" s="31">
        <v>8</v>
      </c>
      <c r="H17" s="31"/>
      <c r="I17" s="5">
        <v>5</v>
      </c>
      <c r="J17" s="5"/>
      <c r="K17" s="31">
        <v>6</v>
      </c>
      <c r="L17" s="31"/>
      <c r="M17" s="31">
        <v>6</v>
      </c>
      <c r="N17" s="31"/>
      <c r="O17" s="31">
        <v>5</v>
      </c>
      <c r="P17" s="31"/>
      <c r="Q17" s="31">
        <v>8</v>
      </c>
      <c r="R17" s="31"/>
      <c r="S17" s="31">
        <v>8</v>
      </c>
      <c r="T17" s="31"/>
      <c r="U17" s="31">
        <v>8</v>
      </c>
      <c r="V17" s="31"/>
      <c r="W17" s="31">
        <v>6</v>
      </c>
      <c r="X17" s="31"/>
      <c r="Y17" s="31">
        <v>9</v>
      </c>
      <c r="Z17" s="31"/>
      <c r="AA17" s="31"/>
      <c r="AB17" s="31">
        <f t="shared" si="1"/>
        <v>204</v>
      </c>
      <c r="AC17" s="36">
        <f t="shared" si="2"/>
        <v>6.8</v>
      </c>
      <c r="AD17" s="31" t="str">
        <f t="shared" si="3"/>
        <v>TBK</v>
      </c>
      <c r="AE17" s="31">
        <f t="shared" si="4"/>
        <v>204</v>
      </c>
      <c r="AF17" s="36">
        <f t="shared" si="5"/>
        <v>6.8</v>
      </c>
      <c r="AG17" s="31" t="str">
        <f t="shared" si="6"/>
        <v>TBK</v>
      </c>
      <c r="AH17" s="34">
        <v>0</v>
      </c>
      <c r="AI17" s="31">
        <v>9</v>
      </c>
      <c r="AJ17" s="34">
        <v>0</v>
      </c>
      <c r="AK17" s="31">
        <v>9</v>
      </c>
      <c r="AL17" s="31">
        <v>7</v>
      </c>
      <c r="AM17" s="31"/>
      <c r="AN17" s="31">
        <v>6</v>
      </c>
      <c r="AO17" s="31"/>
      <c r="AP17" s="31">
        <v>6</v>
      </c>
      <c r="AQ17" s="31"/>
      <c r="AR17" s="31">
        <v>7</v>
      </c>
      <c r="AS17" s="31"/>
      <c r="AT17" s="31">
        <v>8</v>
      </c>
      <c r="AU17" s="31"/>
      <c r="AV17" s="31">
        <v>7</v>
      </c>
      <c r="AW17" s="31"/>
      <c r="AX17" s="31">
        <v>8</v>
      </c>
      <c r="AY17" s="31"/>
      <c r="AZ17" s="31">
        <v>9</v>
      </c>
      <c r="BA17" s="31"/>
      <c r="BB17" s="31"/>
      <c r="BC17" s="31">
        <f t="shared" si="7"/>
        <v>170</v>
      </c>
      <c r="BD17" s="36">
        <f t="shared" si="8"/>
        <v>6.296296296296297</v>
      </c>
      <c r="BE17" s="31" t="str">
        <f t="shared" si="9"/>
        <v>TBK</v>
      </c>
      <c r="BF17" s="31">
        <f t="shared" si="10"/>
        <v>206</v>
      </c>
      <c r="BG17" s="36">
        <f t="shared" si="11"/>
        <v>7.62962962962963</v>
      </c>
      <c r="BH17" s="31" t="str">
        <f t="shared" si="12"/>
        <v>Khá</v>
      </c>
      <c r="BI17" s="31">
        <f t="shared" si="0"/>
        <v>374</v>
      </c>
      <c r="BJ17" s="36">
        <f t="shared" si="13"/>
        <v>6.56140350877193</v>
      </c>
      <c r="BK17" s="31" t="str">
        <f t="shared" si="14"/>
        <v>TBK</v>
      </c>
      <c r="BL17" s="5">
        <f t="shared" si="15"/>
        <v>410</v>
      </c>
      <c r="BM17" s="37">
        <f t="shared" si="16"/>
        <v>7.192982456140351</v>
      </c>
      <c r="BN17" s="5" t="str">
        <f t="shared" si="17"/>
        <v>Khá</v>
      </c>
    </row>
    <row r="18" spans="1:66" s="4" customFormat="1" ht="20.25" customHeight="1">
      <c r="A18" s="6" t="s">
        <v>11</v>
      </c>
      <c r="B18" s="7" t="s">
        <v>126</v>
      </c>
      <c r="C18" s="8" t="s">
        <v>127</v>
      </c>
      <c r="D18" s="9" t="s">
        <v>197</v>
      </c>
      <c r="E18" s="31">
        <v>7</v>
      </c>
      <c r="F18" s="31"/>
      <c r="G18" s="31">
        <v>7</v>
      </c>
      <c r="H18" s="31"/>
      <c r="I18" s="31">
        <v>6</v>
      </c>
      <c r="J18" s="31"/>
      <c r="K18" s="31">
        <v>5</v>
      </c>
      <c r="L18" s="31"/>
      <c r="M18" s="31">
        <v>6</v>
      </c>
      <c r="N18" s="31"/>
      <c r="O18" s="31">
        <v>9</v>
      </c>
      <c r="P18" s="31"/>
      <c r="Q18" s="31">
        <v>8</v>
      </c>
      <c r="R18" s="31"/>
      <c r="S18" s="31">
        <v>9</v>
      </c>
      <c r="T18" s="31"/>
      <c r="U18" s="31">
        <v>8</v>
      </c>
      <c r="V18" s="31"/>
      <c r="W18" s="31">
        <v>7</v>
      </c>
      <c r="X18" s="31"/>
      <c r="Y18" s="31">
        <v>7</v>
      </c>
      <c r="Z18" s="31"/>
      <c r="AA18" s="31">
        <v>0.6</v>
      </c>
      <c r="AB18" s="31">
        <f t="shared" si="1"/>
        <v>210</v>
      </c>
      <c r="AC18" s="36">
        <f t="shared" si="2"/>
        <v>7</v>
      </c>
      <c r="AD18" s="31" t="str">
        <f t="shared" si="3"/>
        <v>Khá</v>
      </c>
      <c r="AE18" s="31">
        <f t="shared" si="4"/>
        <v>210</v>
      </c>
      <c r="AF18" s="36">
        <f t="shared" si="5"/>
        <v>7</v>
      </c>
      <c r="AG18" s="31" t="str">
        <f t="shared" si="6"/>
        <v>Khá</v>
      </c>
      <c r="AH18" s="31">
        <v>8</v>
      </c>
      <c r="AI18" s="31"/>
      <c r="AJ18" s="31">
        <v>7</v>
      </c>
      <c r="AK18" s="31"/>
      <c r="AL18" s="31">
        <v>7</v>
      </c>
      <c r="AM18" s="31"/>
      <c r="AN18" s="31">
        <v>7</v>
      </c>
      <c r="AO18" s="31"/>
      <c r="AP18" s="31">
        <v>6</v>
      </c>
      <c r="AQ18" s="31"/>
      <c r="AR18" s="31">
        <v>7</v>
      </c>
      <c r="AS18" s="31"/>
      <c r="AT18" s="31">
        <v>7</v>
      </c>
      <c r="AU18" s="31"/>
      <c r="AV18" s="31">
        <v>7</v>
      </c>
      <c r="AW18" s="31"/>
      <c r="AX18" s="31">
        <v>6</v>
      </c>
      <c r="AY18" s="31"/>
      <c r="AZ18" s="31">
        <v>8</v>
      </c>
      <c r="BA18" s="31"/>
      <c r="BB18" s="31"/>
      <c r="BC18" s="31">
        <f t="shared" si="7"/>
        <v>189</v>
      </c>
      <c r="BD18" s="36">
        <f t="shared" si="8"/>
        <v>7</v>
      </c>
      <c r="BE18" s="31" t="str">
        <f t="shared" si="9"/>
        <v>Khá</v>
      </c>
      <c r="BF18" s="31">
        <f t="shared" si="10"/>
        <v>189</v>
      </c>
      <c r="BG18" s="36">
        <f t="shared" si="11"/>
        <v>7</v>
      </c>
      <c r="BH18" s="31" t="str">
        <f t="shared" si="12"/>
        <v>Khá</v>
      </c>
      <c r="BI18" s="31">
        <f t="shared" si="0"/>
        <v>399</v>
      </c>
      <c r="BJ18" s="36">
        <f t="shared" si="13"/>
        <v>7</v>
      </c>
      <c r="BK18" s="31" t="str">
        <f t="shared" si="14"/>
        <v>Khá</v>
      </c>
      <c r="BL18" s="5">
        <f t="shared" si="15"/>
        <v>399</v>
      </c>
      <c r="BM18" s="37">
        <f t="shared" si="16"/>
        <v>7</v>
      </c>
      <c r="BN18" s="5" t="str">
        <f t="shared" si="17"/>
        <v>Khá</v>
      </c>
    </row>
    <row r="19" spans="1:66" s="4" customFormat="1" ht="20.25" customHeight="1">
      <c r="A19" s="6" t="s">
        <v>12</v>
      </c>
      <c r="B19" s="7" t="s">
        <v>133</v>
      </c>
      <c r="C19" s="8" t="s">
        <v>134</v>
      </c>
      <c r="D19" s="9" t="s">
        <v>55</v>
      </c>
      <c r="E19" s="31">
        <v>7</v>
      </c>
      <c r="F19" s="31"/>
      <c r="G19" s="31">
        <v>6</v>
      </c>
      <c r="H19" s="31"/>
      <c r="I19" s="31">
        <v>7</v>
      </c>
      <c r="J19" s="31"/>
      <c r="K19" s="31">
        <v>6</v>
      </c>
      <c r="L19" s="31"/>
      <c r="M19" s="31">
        <v>7</v>
      </c>
      <c r="N19" s="31"/>
      <c r="O19" s="31">
        <v>5</v>
      </c>
      <c r="P19" s="31"/>
      <c r="Q19" s="31">
        <v>8</v>
      </c>
      <c r="R19" s="31"/>
      <c r="S19" s="31">
        <v>5</v>
      </c>
      <c r="T19" s="31"/>
      <c r="U19" s="31">
        <v>7</v>
      </c>
      <c r="V19" s="31"/>
      <c r="W19" s="31">
        <v>7</v>
      </c>
      <c r="X19" s="31"/>
      <c r="Y19" s="31">
        <v>8</v>
      </c>
      <c r="Z19" s="31"/>
      <c r="AA19" s="31">
        <v>0.6</v>
      </c>
      <c r="AB19" s="31">
        <f t="shared" si="1"/>
        <v>209</v>
      </c>
      <c r="AC19" s="36">
        <f t="shared" si="2"/>
        <v>6.966666666666667</v>
      </c>
      <c r="AD19" s="31" t="str">
        <f t="shared" si="3"/>
        <v>TBK</v>
      </c>
      <c r="AE19" s="31">
        <f t="shared" si="4"/>
        <v>209</v>
      </c>
      <c r="AF19" s="36">
        <f t="shared" si="5"/>
        <v>6.966666666666667</v>
      </c>
      <c r="AG19" s="31" t="str">
        <f t="shared" si="6"/>
        <v>TBK</v>
      </c>
      <c r="AH19" s="31">
        <v>6</v>
      </c>
      <c r="AI19" s="31"/>
      <c r="AJ19" s="31">
        <v>8</v>
      </c>
      <c r="AK19" s="31"/>
      <c r="AL19" s="31">
        <v>7</v>
      </c>
      <c r="AM19" s="31"/>
      <c r="AN19" s="31">
        <v>7</v>
      </c>
      <c r="AO19" s="31"/>
      <c r="AP19" s="31">
        <v>6</v>
      </c>
      <c r="AQ19" s="31"/>
      <c r="AR19" s="31">
        <v>9</v>
      </c>
      <c r="AS19" s="31"/>
      <c r="AT19" s="31">
        <v>7</v>
      </c>
      <c r="AU19" s="31"/>
      <c r="AV19" s="31">
        <v>8</v>
      </c>
      <c r="AW19" s="31"/>
      <c r="AX19" s="31">
        <v>7</v>
      </c>
      <c r="AY19" s="31"/>
      <c r="AZ19" s="31">
        <v>7</v>
      </c>
      <c r="BA19" s="31"/>
      <c r="BB19" s="31"/>
      <c r="BC19" s="31">
        <f t="shared" si="7"/>
        <v>189</v>
      </c>
      <c r="BD19" s="36">
        <f t="shared" si="8"/>
        <v>7</v>
      </c>
      <c r="BE19" s="31" t="str">
        <f t="shared" si="9"/>
        <v>Khá</v>
      </c>
      <c r="BF19" s="31">
        <f t="shared" si="10"/>
        <v>189</v>
      </c>
      <c r="BG19" s="36">
        <f t="shared" si="11"/>
        <v>7</v>
      </c>
      <c r="BH19" s="31" t="str">
        <f t="shared" si="12"/>
        <v>Khá</v>
      </c>
      <c r="BI19" s="31">
        <f t="shared" si="0"/>
        <v>398</v>
      </c>
      <c r="BJ19" s="36">
        <f t="shared" si="13"/>
        <v>6.982456140350878</v>
      </c>
      <c r="BK19" s="31" t="str">
        <f t="shared" si="14"/>
        <v>TBK</v>
      </c>
      <c r="BL19" s="5">
        <f t="shared" si="15"/>
        <v>398</v>
      </c>
      <c r="BM19" s="37">
        <f t="shared" si="16"/>
        <v>6.982456140350878</v>
      </c>
      <c r="BN19" s="5" t="str">
        <f t="shared" si="17"/>
        <v>TBK</v>
      </c>
    </row>
    <row r="20" spans="1:66" s="4" customFormat="1" ht="20.25" customHeight="1">
      <c r="A20" s="6" t="s">
        <v>13</v>
      </c>
      <c r="B20" s="7" t="s">
        <v>64</v>
      </c>
      <c r="C20" s="8" t="s">
        <v>65</v>
      </c>
      <c r="D20" s="9" t="s">
        <v>63</v>
      </c>
      <c r="E20" s="31">
        <v>6</v>
      </c>
      <c r="F20" s="10"/>
      <c r="G20" s="31">
        <v>7</v>
      </c>
      <c r="H20" s="10"/>
      <c r="I20" s="5">
        <v>6</v>
      </c>
      <c r="J20" s="5"/>
      <c r="K20" s="31">
        <v>6</v>
      </c>
      <c r="L20" s="31"/>
      <c r="M20" s="31">
        <v>7</v>
      </c>
      <c r="N20" s="31"/>
      <c r="O20" s="31">
        <v>6</v>
      </c>
      <c r="P20" s="31"/>
      <c r="Q20" s="31">
        <v>8</v>
      </c>
      <c r="R20" s="31"/>
      <c r="S20" s="31">
        <v>8</v>
      </c>
      <c r="T20" s="31"/>
      <c r="U20" s="31">
        <v>6</v>
      </c>
      <c r="V20" s="31"/>
      <c r="W20" s="31">
        <v>6</v>
      </c>
      <c r="X20" s="31"/>
      <c r="Y20" s="31">
        <v>6</v>
      </c>
      <c r="Z20" s="31"/>
      <c r="AA20" s="31"/>
      <c r="AB20" s="31">
        <f t="shared" si="1"/>
        <v>195</v>
      </c>
      <c r="AC20" s="36">
        <f t="shared" si="2"/>
        <v>6.5</v>
      </c>
      <c r="AD20" s="31" t="str">
        <f t="shared" si="3"/>
        <v>TBK</v>
      </c>
      <c r="AE20" s="31">
        <f t="shared" si="4"/>
        <v>195</v>
      </c>
      <c r="AF20" s="36">
        <f t="shared" si="5"/>
        <v>6.5</v>
      </c>
      <c r="AG20" s="31" t="str">
        <f t="shared" si="6"/>
        <v>TBK</v>
      </c>
      <c r="AH20" s="31">
        <v>9</v>
      </c>
      <c r="AI20" s="31"/>
      <c r="AJ20" s="31">
        <v>8</v>
      </c>
      <c r="AK20" s="31"/>
      <c r="AL20" s="31">
        <v>6</v>
      </c>
      <c r="AM20" s="31"/>
      <c r="AN20" s="31">
        <v>6</v>
      </c>
      <c r="AO20" s="31"/>
      <c r="AP20" s="31">
        <v>6</v>
      </c>
      <c r="AQ20" s="31"/>
      <c r="AR20" s="31">
        <v>9</v>
      </c>
      <c r="AS20" s="31"/>
      <c r="AT20" s="31">
        <v>8</v>
      </c>
      <c r="AU20" s="31"/>
      <c r="AV20" s="31">
        <v>8</v>
      </c>
      <c r="AW20" s="31"/>
      <c r="AX20" s="31">
        <v>7</v>
      </c>
      <c r="AY20" s="31"/>
      <c r="AZ20" s="31">
        <v>9</v>
      </c>
      <c r="BA20" s="31"/>
      <c r="BB20" s="31"/>
      <c r="BC20" s="31">
        <f t="shared" si="7"/>
        <v>201</v>
      </c>
      <c r="BD20" s="36">
        <f t="shared" si="8"/>
        <v>7.444444444444445</v>
      </c>
      <c r="BE20" s="31" t="str">
        <f t="shared" si="9"/>
        <v>Khá</v>
      </c>
      <c r="BF20" s="31">
        <f t="shared" si="10"/>
        <v>201</v>
      </c>
      <c r="BG20" s="36">
        <f t="shared" si="11"/>
        <v>7.444444444444445</v>
      </c>
      <c r="BH20" s="31" t="str">
        <f t="shared" si="12"/>
        <v>Khá</v>
      </c>
      <c r="BI20" s="31">
        <f t="shared" si="0"/>
        <v>396</v>
      </c>
      <c r="BJ20" s="36">
        <f t="shared" si="13"/>
        <v>6.947368421052632</v>
      </c>
      <c r="BK20" s="31" t="str">
        <f t="shared" si="14"/>
        <v>TBK</v>
      </c>
      <c r="BL20" s="5">
        <f t="shared" si="15"/>
        <v>396</v>
      </c>
      <c r="BM20" s="37">
        <f t="shared" si="16"/>
        <v>6.947368421052632</v>
      </c>
      <c r="BN20" s="5" t="str">
        <f t="shared" si="17"/>
        <v>TBK</v>
      </c>
    </row>
    <row r="21" spans="1:66" s="4" customFormat="1" ht="20.25" customHeight="1">
      <c r="A21" s="6" t="s">
        <v>14</v>
      </c>
      <c r="B21" s="7" t="s">
        <v>148</v>
      </c>
      <c r="C21" s="8" t="s">
        <v>149</v>
      </c>
      <c r="D21" s="9" t="s">
        <v>147</v>
      </c>
      <c r="E21" s="31">
        <v>6</v>
      </c>
      <c r="F21" s="31"/>
      <c r="G21" s="31">
        <v>7</v>
      </c>
      <c r="H21" s="31"/>
      <c r="I21" s="31">
        <v>6</v>
      </c>
      <c r="J21" s="31"/>
      <c r="K21" s="31">
        <v>6</v>
      </c>
      <c r="L21" s="31"/>
      <c r="M21" s="31">
        <v>7</v>
      </c>
      <c r="N21" s="31"/>
      <c r="O21" s="31">
        <v>4</v>
      </c>
      <c r="P21" s="31">
        <v>5</v>
      </c>
      <c r="Q21" s="31">
        <v>8</v>
      </c>
      <c r="R21" s="31"/>
      <c r="S21" s="31">
        <v>9</v>
      </c>
      <c r="T21" s="31"/>
      <c r="U21" s="31">
        <v>7</v>
      </c>
      <c r="V21" s="31"/>
      <c r="W21" s="31">
        <v>6</v>
      </c>
      <c r="X21" s="31"/>
      <c r="Y21" s="31">
        <v>8</v>
      </c>
      <c r="Z21" s="31"/>
      <c r="AA21" s="31"/>
      <c r="AB21" s="31">
        <f t="shared" si="1"/>
        <v>202</v>
      </c>
      <c r="AC21" s="36">
        <f t="shared" si="2"/>
        <v>6.733333333333333</v>
      </c>
      <c r="AD21" s="31" t="str">
        <f t="shared" si="3"/>
        <v>TBK</v>
      </c>
      <c r="AE21" s="31">
        <f t="shared" si="4"/>
        <v>203</v>
      </c>
      <c r="AF21" s="36">
        <f t="shared" si="5"/>
        <v>6.766666666666667</v>
      </c>
      <c r="AG21" s="31" t="str">
        <f t="shared" si="6"/>
        <v>TBK</v>
      </c>
      <c r="AH21" s="31">
        <v>7</v>
      </c>
      <c r="AI21" s="31"/>
      <c r="AJ21" s="31">
        <v>8</v>
      </c>
      <c r="AK21" s="31"/>
      <c r="AL21" s="31">
        <v>7</v>
      </c>
      <c r="AM21" s="31"/>
      <c r="AN21" s="31">
        <v>8</v>
      </c>
      <c r="AO21" s="31"/>
      <c r="AP21" s="31">
        <v>5</v>
      </c>
      <c r="AQ21" s="31"/>
      <c r="AR21" s="31">
        <v>7</v>
      </c>
      <c r="AS21" s="31"/>
      <c r="AT21" s="31">
        <v>7</v>
      </c>
      <c r="AU21" s="31"/>
      <c r="AV21" s="31">
        <v>9</v>
      </c>
      <c r="AW21" s="31"/>
      <c r="AX21" s="31">
        <v>7</v>
      </c>
      <c r="AY21" s="31"/>
      <c r="AZ21" s="31">
        <v>8</v>
      </c>
      <c r="BA21" s="31"/>
      <c r="BB21" s="31"/>
      <c r="BC21" s="31">
        <f t="shared" si="7"/>
        <v>192</v>
      </c>
      <c r="BD21" s="36">
        <f t="shared" si="8"/>
        <v>7.111111111111111</v>
      </c>
      <c r="BE21" s="31" t="str">
        <f t="shared" si="9"/>
        <v>Khá</v>
      </c>
      <c r="BF21" s="31">
        <f t="shared" si="10"/>
        <v>192</v>
      </c>
      <c r="BG21" s="36">
        <f t="shared" si="11"/>
        <v>7.111111111111111</v>
      </c>
      <c r="BH21" s="31" t="str">
        <f t="shared" si="12"/>
        <v>Khá</v>
      </c>
      <c r="BI21" s="31">
        <f t="shared" si="0"/>
        <v>394</v>
      </c>
      <c r="BJ21" s="36">
        <f t="shared" si="13"/>
        <v>6.912280701754386</v>
      </c>
      <c r="BK21" s="31" t="str">
        <f t="shared" si="14"/>
        <v>TBK</v>
      </c>
      <c r="BL21" s="5">
        <f t="shared" si="15"/>
        <v>395</v>
      </c>
      <c r="BM21" s="37">
        <f t="shared" si="16"/>
        <v>6.9298245614035086</v>
      </c>
      <c r="BN21" s="5" t="str">
        <f t="shared" si="17"/>
        <v>TBK</v>
      </c>
    </row>
    <row r="22" spans="1:66" s="4" customFormat="1" ht="20.25" customHeight="1">
      <c r="A22" s="6" t="s">
        <v>15</v>
      </c>
      <c r="B22" s="7" t="s">
        <v>69</v>
      </c>
      <c r="C22" s="8" t="s">
        <v>51</v>
      </c>
      <c r="D22" s="9" t="s">
        <v>70</v>
      </c>
      <c r="E22" s="31">
        <v>6</v>
      </c>
      <c r="F22" s="31"/>
      <c r="G22" s="31">
        <v>7</v>
      </c>
      <c r="H22" s="31"/>
      <c r="I22" s="5">
        <v>4</v>
      </c>
      <c r="J22" s="5">
        <v>6</v>
      </c>
      <c r="K22" s="31">
        <v>6</v>
      </c>
      <c r="L22" s="31"/>
      <c r="M22" s="31">
        <v>6</v>
      </c>
      <c r="N22" s="31"/>
      <c r="O22" s="31">
        <v>9</v>
      </c>
      <c r="P22" s="31"/>
      <c r="Q22" s="31">
        <v>7</v>
      </c>
      <c r="R22" s="31"/>
      <c r="S22" s="31">
        <v>9</v>
      </c>
      <c r="T22" s="31"/>
      <c r="U22" s="31">
        <v>7</v>
      </c>
      <c r="V22" s="31"/>
      <c r="W22" s="31">
        <v>6</v>
      </c>
      <c r="X22" s="31"/>
      <c r="Y22" s="31">
        <v>7</v>
      </c>
      <c r="Z22" s="31"/>
      <c r="AA22" s="31"/>
      <c r="AB22" s="31">
        <f t="shared" si="1"/>
        <v>189</v>
      </c>
      <c r="AC22" s="36">
        <f t="shared" si="2"/>
        <v>6.3</v>
      </c>
      <c r="AD22" s="31" t="str">
        <f t="shared" si="3"/>
        <v>TBK</v>
      </c>
      <c r="AE22" s="31">
        <f t="shared" si="4"/>
        <v>197</v>
      </c>
      <c r="AF22" s="36">
        <f t="shared" si="5"/>
        <v>6.566666666666666</v>
      </c>
      <c r="AG22" s="31" t="str">
        <f t="shared" si="6"/>
        <v>TBK</v>
      </c>
      <c r="AH22" s="31">
        <v>8</v>
      </c>
      <c r="AI22" s="31"/>
      <c r="AJ22" s="31">
        <v>8</v>
      </c>
      <c r="AK22" s="31"/>
      <c r="AL22" s="31">
        <v>6</v>
      </c>
      <c r="AM22" s="31"/>
      <c r="AN22" s="31">
        <v>7</v>
      </c>
      <c r="AO22" s="31"/>
      <c r="AP22" s="31">
        <v>6</v>
      </c>
      <c r="AQ22" s="31"/>
      <c r="AR22" s="31">
        <v>7</v>
      </c>
      <c r="AS22" s="31"/>
      <c r="AT22" s="31">
        <v>8</v>
      </c>
      <c r="AU22" s="31"/>
      <c r="AV22" s="31">
        <v>8</v>
      </c>
      <c r="AW22" s="31"/>
      <c r="AX22" s="31">
        <v>7</v>
      </c>
      <c r="AY22" s="31"/>
      <c r="AZ22" s="31">
        <v>9</v>
      </c>
      <c r="BA22" s="31"/>
      <c r="BB22" s="31"/>
      <c r="BC22" s="31">
        <f t="shared" si="7"/>
        <v>196</v>
      </c>
      <c r="BD22" s="36">
        <f t="shared" si="8"/>
        <v>7.2592592592592595</v>
      </c>
      <c r="BE22" s="31" t="str">
        <f t="shared" si="9"/>
        <v>Khá</v>
      </c>
      <c r="BF22" s="31">
        <f t="shared" si="10"/>
        <v>196</v>
      </c>
      <c r="BG22" s="36">
        <f t="shared" si="11"/>
        <v>7.2592592592592595</v>
      </c>
      <c r="BH22" s="31" t="str">
        <f t="shared" si="12"/>
        <v>Khá</v>
      </c>
      <c r="BI22" s="31">
        <f t="shared" si="0"/>
        <v>385</v>
      </c>
      <c r="BJ22" s="36">
        <f t="shared" si="13"/>
        <v>6.754385964912281</v>
      </c>
      <c r="BK22" s="31" t="str">
        <f t="shared" si="14"/>
        <v>TBK</v>
      </c>
      <c r="BL22" s="5">
        <f t="shared" si="15"/>
        <v>393</v>
      </c>
      <c r="BM22" s="37">
        <f t="shared" si="16"/>
        <v>6.894736842105263</v>
      </c>
      <c r="BN22" s="5" t="str">
        <f t="shared" si="17"/>
        <v>TBK</v>
      </c>
    </row>
    <row r="23" spans="1:66" s="4" customFormat="1" ht="20.25" customHeight="1">
      <c r="A23" s="6" t="s">
        <v>16</v>
      </c>
      <c r="B23" s="7" t="s">
        <v>71</v>
      </c>
      <c r="C23" s="8" t="s">
        <v>72</v>
      </c>
      <c r="D23" s="9" t="s">
        <v>18</v>
      </c>
      <c r="E23" s="31">
        <v>6</v>
      </c>
      <c r="F23" s="31"/>
      <c r="G23" s="31">
        <v>7</v>
      </c>
      <c r="H23" s="31"/>
      <c r="I23" s="5">
        <v>6</v>
      </c>
      <c r="J23" s="5"/>
      <c r="K23" s="31">
        <v>6</v>
      </c>
      <c r="L23" s="31"/>
      <c r="M23" s="31">
        <v>7</v>
      </c>
      <c r="N23" s="31"/>
      <c r="O23" s="31">
        <v>9</v>
      </c>
      <c r="P23" s="31"/>
      <c r="Q23" s="31">
        <v>7</v>
      </c>
      <c r="R23" s="31"/>
      <c r="S23" s="31">
        <v>5</v>
      </c>
      <c r="T23" s="31"/>
      <c r="U23" s="31">
        <v>6</v>
      </c>
      <c r="V23" s="31"/>
      <c r="W23" s="31">
        <v>6</v>
      </c>
      <c r="X23" s="31"/>
      <c r="Y23" s="31">
        <v>8</v>
      </c>
      <c r="Z23" s="31"/>
      <c r="AA23" s="31"/>
      <c r="AB23" s="31">
        <f t="shared" si="1"/>
        <v>195</v>
      </c>
      <c r="AC23" s="36">
        <f t="shared" si="2"/>
        <v>6.5</v>
      </c>
      <c r="AD23" s="31" t="str">
        <f t="shared" si="3"/>
        <v>TBK</v>
      </c>
      <c r="AE23" s="31">
        <f t="shared" si="4"/>
        <v>195</v>
      </c>
      <c r="AF23" s="36">
        <f t="shared" si="5"/>
        <v>6.5</v>
      </c>
      <c r="AG23" s="31" t="str">
        <f t="shared" si="6"/>
        <v>TBK</v>
      </c>
      <c r="AH23" s="31">
        <v>8</v>
      </c>
      <c r="AI23" s="31"/>
      <c r="AJ23" s="31">
        <v>9</v>
      </c>
      <c r="AK23" s="31"/>
      <c r="AL23" s="31">
        <v>6</v>
      </c>
      <c r="AM23" s="31"/>
      <c r="AN23" s="31">
        <v>7</v>
      </c>
      <c r="AO23" s="31"/>
      <c r="AP23" s="31">
        <v>6</v>
      </c>
      <c r="AQ23" s="31"/>
      <c r="AR23" s="31">
        <v>7</v>
      </c>
      <c r="AS23" s="31"/>
      <c r="AT23" s="31">
        <v>8</v>
      </c>
      <c r="AU23" s="31"/>
      <c r="AV23" s="31">
        <v>8</v>
      </c>
      <c r="AW23" s="31"/>
      <c r="AX23" s="31">
        <v>7</v>
      </c>
      <c r="AY23" s="31"/>
      <c r="AZ23" s="31">
        <v>9</v>
      </c>
      <c r="BA23" s="31"/>
      <c r="BB23" s="31"/>
      <c r="BC23" s="31">
        <f t="shared" si="7"/>
        <v>197</v>
      </c>
      <c r="BD23" s="36">
        <f t="shared" si="8"/>
        <v>7.296296296296297</v>
      </c>
      <c r="BE23" s="31" t="str">
        <f t="shared" si="9"/>
        <v>Khá</v>
      </c>
      <c r="BF23" s="31">
        <f t="shared" si="10"/>
        <v>197</v>
      </c>
      <c r="BG23" s="36">
        <f t="shared" si="11"/>
        <v>7.296296296296297</v>
      </c>
      <c r="BH23" s="31" t="str">
        <f t="shared" si="12"/>
        <v>Khá</v>
      </c>
      <c r="BI23" s="31">
        <f t="shared" si="0"/>
        <v>392</v>
      </c>
      <c r="BJ23" s="36">
        <f t="shared" si="13"/>
        <v>6.87719298245614</v>
      </c>
      <c r="BK23" s="31" t="str">
        <f t="shared" si="14"/>
        <v>TBK</v>
      </c>
      <c r="BL23" s="5">
        <f t="shared" si="15"/>
        <v>392</v>
      </c>
      <c r="BM23" s="37">
        <f t="shared" si="16"/>
        <v>6.87719298245614</v>
      </c>
      <c r="BN23" s="5" t="str">
        <f t="shared" si="17"/>
        <v>TBK</v>
      </c>
    </row>
    <row r="24" spans="1:66" s="4" customFormat="1" ht="20.25" customHeight="1">
      <c r="A24" s="6" t="s">
        <v>17</v>
      </c>
      <c r="B24" s="7" t="s">
        <v>92</v>
      </c>
      <c r="C24" s="8" t="s">
        <v>93</v>
      </c>
      <c r="D24" s="9" t="s">
        <v>32</v>
      </c>
      <c r="E24" s="31">
        <v>6</v>
      </c>
      <c r="F24" s="31"/>
      <c r="G24" s="31">
        <v>8</v>
      </c>
      <c r="H24" s="31"/>
      <c r="I24" s="31">
        <v>6</v>
      </c>
      <c r="J24" s="31"/>
      <c r="K24" s="31">
        <v>7</v>
      </c>
      <c r="L24" s="31"/>
      <c r="M24" s="31">
        <v>7</v>
      </c>
      <c r="N24" s="31"/>
      <c r="O24" s="31">
        <v>9</v>
      </c>
      <c r="P24" s="31"/>
      <c r="Q24" s="31">
        <v>7</v>
      </c>
      <c r="R24" s="31"/>
      <c r="S24" s="31">
        <v>8</v>
      </c>
      <c r="T24" s="31"/>
      <c r="U24" s="31">
        <v>7</v>
      </c>
      <c r="V24" s="31"/>
      <c r="W24" s="31">
        <v>6</v>
      </c>
      <c r="X24" s="31"/>
      <c r="Y24" s="31">
        <v>7</v>
      </c>
      <c r="Z24" s="31"/>
      <c r="AA24" s="31"/>
      <c r="AB24" s="31">
        <f t="shared" si="1"/>
        <v>203</v>
      </c>
      <c r="AC24" s="36">
        <f t="shared" si="2"/>
        <v>6.766666666666667</v>
      </c>
      <c r="AD24" s="31" t="str">
        <f t="shared" si="3"/>
        <v>TBK</v>
      </c>
      <c r="AE24" s="31">
        <f t="shared" si="4"/>
        <v>203</v>
      </c>
      <c r="AF24" s="36">
        <f t="shared" si="5"/>
        <v>6.766666666666667</v>
      </c>
      <c r="AG24" s="31" t="str">
        <f t="shared" si="6"/>
        <v>TBK</v>
      </c>
      <c r="AH24" s="31">
        <v>9</v>
      </c>
      <c r="AI24" s="31"/>
      <c r="AJ24" s="31">
        <v>8</v>
      </c>
      <c r="AK24" s="31"/>
      <c r="AL24" s="31">
        <v>6</v>
      </c>
      <c r="AM24" s="31"/>
      <c r="AN24" s="31">
        <v>7</v>
      </c>
      <c r="AO24" s="31"/>
      <c r="AP24" s="31">
        <v>6</v>
      </c>
      <c r="AQ24" s="31"/>
      <c r="AR24" s="31">
        <v>7</v>
      </c>
      <c r="AS24" s="31"/>
      <c r="AT24" s="31">
        <v>7</v>
      </c>
      <c r="AU24" s="31"/>
      <c r="AV24" s="31">
        <v>8</v>
      </c>
      <c r="AW24" s="31"/>
      <c r="AX24" s="31">
        <v>6</v>
      </c>
      <c r="AY24" s="31"/>
      <c r="AZ24" s="31">
        <v>8</v>
      </c>
      <c r="BA24" s="31"/>
      <c r="BB24" s="31"/>
      <c r="BC24" s="31">
        <f t="shared" si="7"/>
        <v>189</v>
      </c>
      <c r="BD24" s="36">
        <f t="shared" si="8"/>
        <v>7</v>
      </c>
      <c r="BE24" s="31" t="str">
        <f t="shared" si="9"/>
        <v>Khá</v>
      </c>
      <c r="BF24" s="31">
        <f t="shared" si="10"/>
        <v>189</v>
      </c>
      <c r="BG24" s="36">
        <f t="shared" si="11"/>
        <v>7</v>
      </c>
      <c r="BH24" s="31" t="str">
        <f t="shared" si="12"/>
        <v>Khá</v>
      </c>
      <c r="BI24" s="31">
        <f t="shared" si="0"/>
        <v>392</v>
      </c>
      <c r="BJ24" s="36">
        <f t="shared" si="13"/>
        <v>6.87719298245614</v>
      </c>
      <c r="BK24" s="31" t="str">
        <f t="shared" si="14"/>
        <v>TBK</v>
      </c>
      <c r="BL24" s="5">
        <f t="shared" si="15"/>
        <v>392</v>
      </c>
      <c r="BM24" s="37">
        <f t="shared" si="16"/>
        <v>6.87719298245614</v>
      </c>
      <c r="BN24" s="5" t="str">
        <f t="shared" si="17"/>
        <v>TBK</v>
      </c>
    </row>
    <row r="25" spans="1:66" s="4" customFormat="1" ht="20.25" customHeight="1">
      <c r="A25" s="6" t="s">
        <v>19</v>
      </c>
      <c r="B25" s="7" t="s">
        <v>59</v>
      </c>
      <c r="C25" s="8" t="s">
        <v>60</v>
      </c>
      <c r="D25" s="9" t="s">
        <v>7</v>
      </c>
      <c r="E25" s="31">
        <v>6</v>
      </c>
      <c r="F25" s="31"/>
      <c r="G25" s="31">
        <v>7</v>
      </c>
      <c r="H25" s="31"/>
      <c r="I25" s="5">
        <v>6</v>
      </c>
      <c r="J25" s="5"/>
      <c r="K25" s="31">
        <v>5</v>
      </c>
      <c r="L25" s="31"/>
      <c r="M25" s="31">
        <v>7</v>
      </c>
      <c r="N25" s="31"/>
      <c r="O25" s="31">
        <v>4</v>
      </c>
      <c r="P25" s="31">
        <v>7</v>
      </c>
      <c r="Q25" s="31">
        <v>7</v>
      </c>
      <c r="R25" s="31"/>
      <c r="S25" s="31">
        <v>9</v>
      </c>
      <c r="T25" s="31"/>
      <c r="U25" s="31">
        <v>7</v>
      </c>
      <c r="V25" s="31"/>
      <c r="W25" s="31">
        <v>6</v>
      </c>
      <c r="X25" s="31"/>
      <c r="Y25" s="31">
        <v>8</v>
      </c>
      <c r="Z25" s="31"/>
      <c r="AA25" s="31"/>
      <c r="AB25" s="31">
        <f t="shared" si="1"/>
        <v>196</v>
      </c>
      <c r="AC25" s="36">
        <f t="shared" si="2"/>
        <v>6.533333333333333</v>
      </c>
      <c r="AD25" s="31" t="str">
        <f t="shared" si="3"/>
        <v>TBK</v>
      </c>
      <c r="AE25" s="31">
        <f t="shared" si="4"/>
        <v>199</v>
      </c>
      <c r="AF25" s="36">
        <f t="shared" si="5"/>
        <v>6.633333333333334</v>
      </c>
      <c r="AG25" s="31" t="str">
        <f t="shared" si="6"/>
        <v>TBK</v>
      </c>
      <c r="AH25" s="31">
        <v>9</v>
      </c>
      <c r="AI25" s="31"/>
      <c r="AJ25" s="31">
        <v>7</v>
      </c>
      <c r="AK25" s="31"/>
      <c r="AL25" s="31">
        <v>7</v>
      </c>
      <c r="AM25" s="31"/>
      <c r="AN25" s="31">
        <v>7</v>
      </c>
      <c r="AO25" s="31"/>
      <c r="AP25" s="31">
        <v>6</v>
      </c>
      <c r="AQ25" s="31"/>
      <c r="AR25" s="31">
        <v>7</v>
      </c>
      <c r="AS25" s="31"/>
      <c r="AT25" s="31">
        <v>8</v>
      </c>
      <c r="AU25" s="31"/>
      <c r="AV25" s="31">
        <v>8</v>
      </c>
      <c r="AW25" s="31"/>
      <c r="AX25" s="31">
        <v>6</v>
      </c>
      <c r="AY25" s="31"/>
      <c r="AZ25" s="31">
        <v>7</v>
      </c>
      <c r="BA25" s="31"/>
      <c r="BB25" s="31"/>
      <c r="BC25" s="31">
        <f t="shared" si="7"/>
        <v>191</v>
      </c>
      <c r="BD25" s="36">
        <f t="shared" si="8"/>
        <v>7.074074074074074</v>
      </c>
      <c r="BE25" s="31" t="str">
        <f t="shared" si="9"/>
        <v>Khá</v>
      </c>
      <c r="BF25" s="31">
        <f t="shared" si="10"/>
        <v>191</v>
      </c>
      <c r="BG25" s="36">
        <f t="shared" si="11"/>
        <v>7.074074074074074</v>
      </c>
      <c r="BH25" s="31" t="str">
        <f t="shared" si="12"/>
        <v>Khá</v>
      </c>
      <c r="BI25" s="31">
        <f t="shared" si="0"/>
        <v>387</v>
      </c>
      <c r="BJ25" s="36">
        <f t="shared" si="13"/>
        <v>6.7894736842105265</v>
      </c>
      <c r="BK25" s="31" t="str">
        <f t="shared" si="14"/>
        <v>TBK</v>
      </c>
      <c r="BL25" s="5">
        <f t="shared" si="15"/>
        <v>390</v>
      </c>
      <c r="BM25" s="37">
        <f t="shared" si="16"/>
        <v>6.842105263157895</v>
      </c>
      <c r="BN25" s="5" t="str">
        <f t="shared" si="17"/>
        <v>TBK</v>
      </c>
    </row>
    <row r="26" spans="1:66" s="4" customFormat="1" ht="20.25" customHeight="1">
      <c r="A26" s="6" t="s">
        <v>20</v>
      </c>
      <c r="B26" s="7" t="s">
        <v>82</v>
      </c>
      <c r="C26" s="8" t="s">
        <v>83</v>
      </c>
      <c r="D26" s="9" t="s">
        <v>84</v>
      </c>
      <c r="E26" s="31">
        <v>6</v>
      </c>
      <c r="F26" s="31"/>
      <c r="G26" s="31">
        <v>7</v>
      </c>
      <c r="H26" s="31"/>
      <c r="I26" s="31">
        <v>5</v>
      </c>
      <c r="J26" s="31"/>
      <c r="K26" s="31">
        <v>6</v>
      </c>
      <c r="L26" s="31"/>
      <c r="M26" s="31">
        <v>6</v>
      </c>
      <c r="N26" s="31"/>
      <c r="O26" s="31">
        <v>7</v>
      </c>
      <c r="P26" s="31"/>
      <c r="Q26" s="31">
        <v>7</v>
      </c>
      <c r="R26" s="31"/>
      <c r="S26" s="31">
        <v>8</v>
      </c>
      <c r="T26" s="31"/>
      <c r="U26" s="31">
        <v>2</v>
      </c>
      <c r="V26" s="31">
        <v>5</v>
      </c>
      <c r="W26" s="31">
        <v>7</v>
      </c>
      <c r="X26" s="31"/>
      <c r="Y26" s="31">
        <v>8</v>
      </c>
      <c r="Z26" s="31"/>
      <c r="AA26" s="31"/>
      <c r="AB26" s="31">
        <f t="shared" si="1"/>
        <v>176</v>
      </c>
      <c r="AC26" s="36">
        <f t="shared" si="2"/>
        <v>5.866666666666666</v>
      </c>
      <c r="AD26" s="31" t="str">
        <f t="shared" si="3"/>
        <v>TB</v>
      </c>
      <c r="AE26" s="31">
        <f t="shared" si="4"/>
        <v>188</v>
      </c>
      <c r="AF26" s="36">
        <f t="shared" si="5"/>
        <v>6.266666666666667</v>
      </c>
      <c r="AG26" s="31" t="str">
        <f t="shared" si="6"/>
        <v>TBK</v>
      </c>
      <c r="AH26" s="31">
        <v>10</v>
      </c>
      <c r="AI26" s="31"/>
      <c r="AJ26" s="31">
        <v>7</v>
      </c>
      <c r="AK26" s="31"/>
      <c r="AL26" s="31">
        <v>7</v>
      </c>
      <c r="AM26" s="31"/>
      <c r="AN26" s="31">
        <v>7</v>
      </c>
      <c r="AO26" s="31"/>
      <c r="AP26" s="31">
        <v>4</v>
      </c>
      <c r="AQ26" s="31">
        <v>7</v>
      </c>
      <c r="AR26" s="31">
        <v>7</v>
      </c>
      <c r="AS26" s="31"/>
      <c r="AT26" s="31">
        <v>7</v>
      </c>
      <c r="AU26" s="31"/>
      <c r="AV26" s="31">
        <v>7</v>
      </c>
      <c r="AW26" s="31"/>
      <c r="AX26" s="34">
        <v>0</v>
      </c>
      <c r="AY26" s="31">
        <v>5</v>
      </c>
      <c r="AZ26" s="31">
        <v>10</v>
      </c>
      <c r="BA26" s="31"/>
      <c r="BB26" s="31"/>
      <c r="BC26" s="31">
        <f t="shared" si="7"/>
        <v>173</v>
      </c>
      <c r="BD26" s="36">
        <f t="shared" si="8"/>
        <v>6.407407407407407</v>
      </c>
      <c r="BE26" s="31" t="str">
        <f t="shared" si="9"/>
        <v>TBK</v>
      </c>
      <c r="BF26" s="31">
        <f t="shared" si="10"/>
        <v>202</v>
      </c>
      <c r="BG26" s="36">
        <f t="shared" si="11"/>
        <v>7.481481481481482</v>
      </c>
      <c r="BH26" s="31" t="str">
        <f t="shared" si="12"/>
        <v>Khá</v>
      </c>
      <c r="BI26" s="31">
        <f t="shared" si="0"/>
        <v>349</v>
      </c>
      <c r="BJ26" s="36">
        <f t="shared" si="13"/>
        <v>6.12280701754386</v>
      </c>
      <c r="BK26" s="31" t="str">
        <f t="shared" si="14"/>
        <v>TBK</v>
      </c>
      <c r="BL26" s="5">
        <f t="shared" si="15"/>
        <v>390</v>
      </c>
      <c r="BM26" s="37">
        <f t="shared" si="16"/>
        <v>6.842105263157895</v>
      </c>
      <c r="BN26" s="5" t="str">
        <f t="shared" si="17"/>
        <v>TBK</v>
      </c>
    </row>
    <row r="27" spans="1:66" s="4" customFormat="1" ht="20.25" customHeight="1">
      <c r="A27" s="6" t="s">
        <v>21</v>
      </c>
      <c r="B27" s="7" t="s">
        <v>88</v>
      </c>
      <c r="C27" s="11" t="s">
        <v>89</v>
      </c>
      <c r="D27" s="12" t="s">
        <v>90</v>
      </c>
      <c r="E27" s="31">
        <v>5</v>
      </c>
      <c r="F27" s="31"/>
      <c r="G27" s="31">
        <v>6</v>
      </c>
      <c r="H27" s="31"/>
      <c r="I27" s="31">
        <v>4</v>
      </c>
      <c r="J27" s="31">
        <v>5</v>
      </c>
      <c r="K27" s="31">
        <v>6</v>
      </c>
      <c r="L27" s="31"/>
      <c r="M27" s="31">
        <v>6</v>
      </c>
      <c r="N27" s="31"/>
      <c r="O27" s="31">
        <v>3</v>
      </c>
      <c r="P27" s="31">
        <v>8</v>
      </c>
      <c r="Q27" s="31">
        <v>8</v>
      </c>
      <c r="R27" s="31"/>
      <c r="S27" s="31">
        <v>9</v>
      </c>
      <c r="T27" s="31"/>
      <c r="U27" s="31">
        <v>7</v>
      </c>
      <c r="V27" s="31"/>
      <c r="W27" s="31">
        <v>6</v>
      </c>
      <c r="X27" s="31"/>
      <c r="Y27" s="31">
        <v>5</v>
      </c>
      <c r="Z27" s="31"/>
      <c r="AA27" s="31"/>
      <c r="AB27" s="31">
        <f t="shared" si="1"/>
        <v>179</v>
      </c>
      <c r="AC27" s="36">
        <f t="shared" si="2"/>
        <v>5.966666666666667</v>
      </c>
      <c r="AD27" s="31" t="str">
        <f t="shared" si="3"/>
        <v>TB</v>
      </c>
      <c r="AE27" s="31">
        <f t="shared" si="4"/>
        <v>188</v>
      </c>
      <c r="AF27" s="36">
        <f t="shared" si="5"/>
        <v>6.266666666666667</v>
      </c>
      <c r="AG27" s="31" t="str">
        <f t="shared" si="6"/>
        <v>TBK</v>
      </c>
      <c r="AH27" s="31">
        <v>9</v>
      </c>
      <c r="AI27" s="31"/>
      <c r="AJ27" s="31">
        <v>5</v>
      </c>
      <c r="AK27" s="31"/>
      <c r="AL27" s="31">
        <v>7</v>
      </c>
      <c r="AM27" s="31"/>
      <c r="AN27" s="31">
        <v>7</v>
      </c>
      <c r="AO27" s="31"/>
      <c r="AP27" s="31">
        <v>5</v>
      </c>
      <c r="AQ27" s="31"/>
      <c r="AR27" s="31">
        <v>7</v>
      </c>
      <c r="AS27" s="31"/>
      <c r="AT27" s="31">
        <v>7</v>
      </c>
      <c r="AU27" s="31"/>
      <c r="AV27" s="31">
        <v>8</v>
      </c>
      <c r="AW27" s="31"/>
      <c r="AX27" s="31">
        <v>8</v>
      </c>
      <c r="AY27" s="31"/>
      <c r="AZ27" s="31">
        <v>9</v>
      </c>
      <c r="BA27" s="31"/>
      <c r="BB27" s="31"/>
      <c r="BC27" s="31">
        <f t="shared" si="7"/>
        <v>200</v>
      </c>
      <c r="BD27" s="36">
        <f t="shared" si="8"/>
        <v>7.407407407407407</v>
      </c>
      <c r="BE27" s="31" t="str">
        <f t="shared" si="9"/>
        <v>Khá</v>
      </c>
      <c r="BF27" s="31">
        <f t="shared" si="10"/>
        <v>200</v>
      </c>
      <c r="BG27" s="36">
        <f t="shared" si="11"/>
        <v>7.407407407407407</v>
      </c>
      <c r="BH27" s="31" t="str">
        <f t="shared" si="12"/>
        <v>Khá</v>
      </c>
      <c r="BI27" s="31">
        <f t="shared" si="0"/>
        <v>379</v>
      </c>
      <c r="BJ27" s="36">
        <f t="shared" si="13"/>
        <v>6.649122807017544</v>
      </c>
      <c r="BK27" s="31" t="str">
        <f t="shared" si="14"/>
        <v>TBK</v>
      </c>
      <c r="BL27" s="5">
        <f t="shared" si="15"/>
        <v>388</v>
      </c>
      <c r="BM27" s="37">
        <f t="shared" si="16"/>
        <v>6.807017543859649</v>
      </c>
      <c r="BN27" s="5" t="str">
        <f t="shared" si="17"/>
        <v>TBK</v>
      </c>
    </row>
    <row r="28" spans="1:66" s="4" customFormat="1" ht="20.25" customHeight="1">
      <c r="A28" s="6" t="s">
        <v>22</v>
      </c>
      <c r="B28" s="7" t="s">
        <v>94</v>
      </c>
      <c r="C28" s="8" t="s">
        <v>95</v>
      </c>
      <c r="D28" s="9" t="s">
        <v>96</v>
      </c>
      <c r="E28" s="31">
        <v>7</v>
      </c>
      <c r="F28" s="31"/>
      <c r="G28" s="31">
        <v>7</v>
      </c>
      <c r="H28" s="31"/>
      <c r="I28" s="31">
        <v>6</v>
      </c>
      <c r="J28" s="31"/>
      <c r="K28" s="31">
        <v>5</v>
      </c>
      <c r="L28" s="31"/>
      <c r="M28" s="31">
        <v>7</v>
      </c>
      <c r="N28" s="31"/>
      <c r="O28" s="31">
        <v>6</v>
      </c>
      <c r="P28" s="31"/>
      <c r="Q28" s="31">
        <v>8</v>
      </c>
      <c r="R28" s="31"/>
      <c r="S28" s="31">
        <v>9</v>
      </c>
      <c r="T28" s="31"/>
      <c r="U28" s="31">
        <v>7</v>
      </c>
      <c r="V28" s="31"/>
      <c r="W28" s="31">
        <v>7</v>
      </c>
      <c r="X28" s="31"/>
      <c r="Y28" s="31">
        <v>8</v>
      </c>
      <c r="Z28" s="31"/>
      <c r="AA28" s="31">
        <v>0.6</v>
      </c>
      <c r="AB28" s="31">
        <f t="shared" si="1"/>
        <v>209</v>
      </c>
      <c r="AC28" s="36">
        <f t="shared" si="2"/>
        <v>6.966666666666667</v>
      </c>
      <c r="AD28" s="31" t="str">
        <f t="shared" si="3"/>
        <v>TBK</v>
      </c>
      <c r="AE28" s="31">
        <f t="shared" si="4"/>
        <v>209</v>
      </c>
      <c r="AF28" s="36">
        <f t="shared" si="5"/>
        <v>6.966666666666667</v>
      </c>
      <c r="AG28" s="31" t="str">
        <f t="shared" si="6"/>
        <v>TBK</v>
      </c>
      <c r="AH28" s="31">
        <v>6</v>
      </c>
      <c r="AI28" s="31"/>
      <c r="AJ28" s="31">
        <v>8</v>
      </c>
      <c r="AK28" s="31"/>
      <c r="AL28" s="31">
        <v>6</v>
      </c>
      <c r="AM28" s="31"/>
      <c r="AN28" s="31">
        <v>7</v>
      </c>
      <c r="AO28" s="31"/>
      <c r="AP28" s="31">
        <v>2</v>
      </c>
      <c r="AQ28" s="31">
        <v>6</v>
      </c>
      <c r="AR28" s="31">
        <v>8</v>
      </c>
      <c r="AS28" s="31"/>
      <c r="AT28" s="31">
        <v>7</v>
      </c>
      <c r="AU28" s="31"/>
      <c r="AV28" s="31">
        <v>8</v>
      </c>
      <c r="AW28" s="31"/>
      <c r="AX28" s="31">
        <v>6</v>
      </c>
      <c r="AY28" s="31"/>
      <c r="AZ28" s="31">
        <v>7</v>
      </c>
      <c r="BA28" s="31"/>
      <c r="BB28" s="31"/>
      <c r="BC28" s="31">
        <f t="shared" si="7"/>
        <v>166</v>
      </c>
      <c r="BD28" s="36">
        <f t="shared" si="8"/>
        <v>6.148148148148148</v>
      </c>
      <c r="BE28" s="31" t="str">
        <f t="shared" si="9"/>
        <v>TBK</v>
      </c>
      <c r="BF28" s="31">
        <f t="shared" si="10"/>
        <v>178</v>
      </c>
      <c r="BG28" s="36">
        <f t="shared" si="11"/>
        <v>6.592592592592593</v>
      </c>
      <c r="BH28" s="31" t="str">
        <f t="shared" si="12"/>
        <v>TBK</v>
      </c>
      <c r="BI28" s="31">
        <f t="shared" si="0"/>
        <v>375</v>
      </c>
      <c r="BJ28" s="36">
        <f t="shared" si="13"/>
        <v>6.578947368421052</v>
      </c>
      <c r="BK28" s="31" t="str">
        <f t="shared" si="14"/>
        <v>TBK</v>
      </c>
      <c r="BL28" s="5">
        <f t="shared" si="15"/>
        <v>387</v>
      </c>
      <c r="BM28" s="37">
        <f t="shared" si="16"/>
        <v>6.7894736842105265</v>
      </c>
      <c r="BN28" s="5" t="str">
        <f t="shared" si="17"/>
        <v>TBK</v>
      </c>
    </row>
    <row r="29" spans="1:66" s="4" customFormat="1" ht="20.25" customHeight="1">
      <c r="A29" s="6" t="s">
        <v>23</v>
      </c>
      <c r="B29" s="7" t="s">
        <v>128</v>
      </c>
      <c r="C29" s="8" t="s">
        <v>129</v>
      </c>
      <c r="D29" s="9" t="s">
        <v>130</v>
      </c>
      <c r="E29" s="31">
        <v>6</v>
      </c>
      <c r="F29" s="31"/>
      <c r="G29" s="31">
        <v>7</v>
      </c>
      <c r="H29" s="31"/>
      <c r="I29" s="31">
        <v>5</v>
      </c>
      <c r="J29" s="31"/>
      <c r="K29" s="31">
        <v>7</v>
      </c>
      <c r="L29" s="31"/>
      <c r="M29" s="31">
        <v>7</v>
      </c>
      <c r="N29" s="31"/>
      <c r="O29" s="31">
        <v>6</v>
      </c>
      <c r="P29" s="31"/>
      <c r="Q29" s="31">
        <v>6</v>
      </c>
      <c r="R29" s="31"/>
      <c r="S29" s="31">
        <v>4</v>
      </c>
      <c r="T29" s="31">
        <v>8</v>
      </c>
      <c r="U29" s="31">
        <v>4</v>
      </c>
      <c r="V29" s="31">
        <v>6</v>
      </c>
      <c r="W29" s="31">
        <v>4</v>
      </c>
      <c r="X29" s="31">
        <v>6</v>
      </c>
      <c r="Y29" s="31">
        <v>8</v>
      </c>
      <c r="Z29" s="31"/>
      <c r="AA29" s="31"/>
      <c r="AB29" s="31">
        <f t="shared" si="1"/>
        <v>169</v>
      </c>
      <c r="AC29" s="36">
        <f t="shared" si="2"/>
        <v>5.633333333333334</v>
      </c>
      <c r="AD29" s="31" t="str">
        <f t="shared" si="3"/>
        <v>TB</v>
      </c>
      <c r="AE29" s="31">
        <f t="shared" si="4"/>
        <v>189</v>
      </c>
      <c r="AF29" s="36">
        <f t="shared" si="5"/>
        <v>6.3</v>
      </c>
      <c r="AG29" s="31" t="str">
        <f t="shared" si="6"/>
        <v>TBK</v>
      </c>
      <c r="AH29" s="31">
        <v>8</v>
      </c>
      <c r="AI29" s="31"/>
      <c r="AJ29" s="31">
        <v>8</v>
      </c>
      <c r="AK29" s="31"/>
      <c r="AL29" s="31">
        <v>6</v>
      </c>
      <c r="AM29" s="31"/>
      <c r="AN29" s="31">
        <v>6</v>
      </c>
      <c r="AO29" s="31"/>
      <c r="AP29" s="31">
        <v>5</v>
      </c>
      <c r="AQ29" s="31"/>
      <c r="AR29" s="31">
        <v>9</v>
      </c>
      <c r="AS29" s="31"/>
      <c r="AT29" s="31">
        <v>7</v>
      </c>
      <c r="AU29" s="31"/>
      <c r="AV29" s="31">
        <v>8</v>
      </c>
      <c r="AW29" s="31"/>
      <c r="AX29" s="31">
        <v>6</v>
      </c>
      <c r="AY29" s="31"/>
      <c r="AZ29" s="31">
        <v>10</v>
      </c>
      <c r="BA29" s="31"/>
      <c r="BB29" s="31"/>
      <c r="BC29" s="31">
        <f t="shared" si="7"/>
        <v>193</v>
      </c>
      <c r="BD29" s="36">
        <f t="shared" si="8"/>
        <v>7.148148148148148</v>
      </c>
      <c r="BE29" s="31" t="str">
        <f t="shared" si="9"/>
        <v>Khá</v>
      </c>
      <c r="BF29" s="31">
        <f t="shared" si="10"/>
        <v>193</v>
      </c>
      <c r="BG29" s="36">
        <f t="shared" si="11"/>
        <v>7.148148148148148</v>
      </c>
      <c r="BH29" s="31" t="str">
        <f t="shared" si="12"/>
        <v>Khá</v>
      </c>
      <c r="BI29" s="31">
        <f t="shared" si="0"/>
        <v>362</v>
      </c>
      <c r="BJ29" s="36">
        <f t="shared" si="13"/>
        <v>6.350877192982456</v>
      </c>
      <c r="BK29" s="31" t="str">
        <f t="shared" si="14"/>
        <v>TBK</v>
      </c>
      <c r="BL29" s="5">
        <f t="shared" si="15"/>
        <v>382</v>
      </c>
      <c r="BM29" s="37">
        <f t="shared" si="16"/>
        <v>6.701754385964913</v>
      </c>
      <c r="BN29" s="5" t="str">
        <f t="shared" si="17"/>
        <v>TBK</v>
      </c>
    </row>
    <row r="30" spans="1:66" s="4" customFormat="1" ht="20.25" customHeight="1">
      <c r="A30" s="6" t="s">
        <v>25</v>
      </c>
      <c r="B30" s="7" t="s">
        <v>111</v>
      </c>
      <c r="C30" s="8" t="s">
        <v>112</v>
      </c>
      <c r="D30" s="9" t="s">
        <v>42</v>
      </c>
      <c r="E30" s="31">
        <v>6</v>
      </c>
      <c r="F30" s="31"/>
      <c r="G30" s="31">
        <v>8</v>
      </c>
      <c r="H30" s="31"/>
      <c r="I30" s="31">
        <v>6</v>
      </c>
      <c r="J30" s="31"/>
      <c r="K30" s="31">
        <v>7</v>
      </c>
      <c r="L30" s="31"/>
      <c r="M30" s="31">
        <v>6</v>
      </c>
      <c r="N30" s="31"/>
      <c r="O30" s="31">
        <v>10</v>
      </c>
      <c r="P30" s="31"/>
      <c r="Q30" s="31">
        <v>8</v>
      </c>
      <c r="R30" s="31"/>
      <c r="S30" s="31">
        <v>9</v>
      </c>
      <c r="T30" s="31"/>
      <c r="U30" s="31">
        <v>3</v>
      </c>
      <c r="V30" s="31">
        <v>6</v>
      </c>
      <c r="W30" s="31">
        <v>3</v>
      </c>
      <c r="X30" s="31">
        <v>7</v>
      </c>
      <c r="Y30" s="31">
        <v>8</v>
      </c>
      <c r="Z30" s="31"/>
      <c r="AA30" s="31"/>
      <c r="AB30" s="31">
        <f t="shared" si="1"/>
        <v>179</v>
      </c>
      <c r="AC30" s="36">
        <f t="shared" si="2"/>
        <v>5.966666666666667</v>
      </c>
      <c r="AD30" s="31" t="str">
        <f t="shared" si="3"/>
        <v>TB</v>
      </c>
      <c r="AE30" s="31">
        <f t="shared" si="4"/>
        <v>207</v>
      </c>
      <c r="AF30" s="36">
        <f t="shared" si="5"/>
        <v>6.9</v>
      </c>
      <c r="AG30" s="31" t="str">
        <f t="shared" si="6"/>
        <v>TBK</v>
      </c>
      <c r="AH30" s="31">
        <v>5</v>
      </c>
      <c r="AI30" s="31"/>
      <c r="AJ30" s="31">
        <v>5</v>
      </c>
      <c r="AK30" s="31"/>
      <c r="AL30" s="31">
        <v>7</v>
      </c>
      <c r="AM30" s="31"/>
      <c r="AN30" s="31">
        <v>6</v>
      </c>
      <c r="AO30" s="31"/>
      <c r="AP30" s="31">
        <v>5</v>
      </c>
      <c r="AQ30" s="31"/>
      <c r="AR30" s="31">
        <v>7</v>
      </c>
      <c r="AS30" s="31"/>
      <c r="AT30" s="31">
        <v>7</v>
      </c>
      <c r="AU30" s="31"/>
      <c r="AV30" s="31">
        <v>8</v>
      </c>
      <c r="AW30" s="31"/>
      <c r="AX30" s="31">
        <v>6</v>
      </c>
      <c r="AY30" s="31"/>
      <c r="AZ30" s="31">
        <v>8</v>
      </c>
      <c r="BA30" s="31"/>
      <c r="BB30" s="31"/>
      <c r="BC30" s="31">
        <f t="shared" si="7"/>
        <v>174</v>
      </c>
      <c r="BD30" s="36">
        <f t="shared" si="8"/>
        <v>6.444444444444445</v>
      </c>
      <c r="BE30" s="31" t="str">
        <f t="shared" si="9"/>
        <v>TBK</v>
      </c>
      <c r="BF30" s="31">
        <f t="shared" si="10"/>
        <v>174</v>
      </c>
      <c r="BG30" s="36">
        <f t="shared" si="11"/>
        <v>6.444444444444445</v>
      </c>
      <c r="BH30" s="31" t="str">
        <f t="shared" si="12"/>
        <v>TBK</v>
      </c>
      <c r="BI30" s="31">
        <f t="shared" si="0"/>
        <v>353</v>
      </c>
      <c r="BJ30" s="36">
        <f t="shared" si="13"/>
        <v>6.192982456140351</v>
      </c>
      <c r="BK30" s="31" t="str">
        <f t="shared" si="14"/>
        <v>TBK</v>
      </c>
      <c r="BL30" s="5">
        <f t="shared" si="15"/>
        <v>381</v>
      </c>
      <c r="BM30" s="37">
        <f t="shared" si="16"/>
        <v>6.684210526315789</v>
      </c>
      <c r="BN30" s="5" t="str">
        <f t="shared" si="17"/>
        <v>TBK</v>
      </c>
    </row>
    <row r="31" spans="1:66" s="4" customFormat="1" ht="20.25" customHeight="1">
      <c r="A31" s="6" t="s">
        <v>26</v>
      </c>
      <c r="B31" s="7" t="s">
        <v>77</v>
      </c>
      <c r="C31" s="8" t="s">
        <v>78</v>
      </c>
      <c r="D31" s="9" t="s">
        <v>24</v>
      </c>
      <c r="E31" s="31">
        <v>6</v>
      </c>
      <c r="F31" s="31"/>
      <c r="G31" s="31">
        <v>8</v>
      </c>
      <c r="H31" s="31"/>
      <c r="I31" s="5">
        <v>5</v>
      </c>
      <c r="J31" s="5"/>
      <c r="K31" s="31">
        <v>7</v>
      </c>
      <c r="L31" s="31"/>
      <c r="M31" s="31">
        <v>6</v>
      </c>
      <c r="N31" s="31"/>
      <c r="O31" s="31">
        <v>4</v>
      </c>
      <c r="P31" s="31">
        <v>10</v>
      </c>
      <c r="Q31" s="31">
        <v>8</v>
      </c>
      <c r="R31" s="31"/>
      <c r="S31" s="31">
        <v>9</v>
      </c>
      <c r="T31" s="31"/>
      <c r="U31" s="34">
        <v>0</v>
      </c>
      <c r="V31" s="31">
        <v>6</v>
      </c>
      <c r="W31" s="31">
        <v>7</v>
      </c>
      <c r="X31" s="31"/>
      <c r="Y31" s="31">
        <v>8</v>
      </c>
      <c r="Z31" s="31"/>
      <c r="AA31" s="31"/>
      <c r="AB31" s="31">
        <f t="shared" si="1"/>
        <v>173</v>
      </c>
      <c r="AC31" s="36">
        <f t="shared" si="2"/>
        <v>5.766666666666667</v>
      </c>
      <c r="AD31" s="31" t="str">
        <f t="shared" si="3"/>
        <v>TB</v>
      </c>
      <c r="AE31" s="31">
        <f t="shared" si="4"/>
        <v>203</v>
      </c>
      <c r="AF31" s="36">
        <f t="shared" si="5"/>
        <v>6.766666666666667</v>
      </c>
      <c r="AG31" s="31" t="str">
        <f t="shared" si="6"/>
        <v>TBK</v>
      </c>
      <c r="AH31" s="31">
        <v>6</v>
      </c>
      <c r="AI31" s="31"/>
      <c r="AJ31" s="31">
        <v>3</v>
      </c>
      <c r="AK31" s="31">
        <v>8</v>
      </c>
      <c r="AL31" s="31">
        <v>5</v>
      </c>
      <c r="AM31" s="31"/>
      <c r="AN31" s="31">
        <v>6</v>
      </c>
      <c r="AO31" s="31"/>
      <c r="AP31" s="31">
        <v>6</v>
      </c>
      <c r="AQ31" s="31"/>
      <c r="AR31" s="31">
        <v>4</v>
      </c>
      <c r="AS31" s="38">
        <v>6</v>
      </c>
      <c r="AT31" s="31">
        <v>7</v>
      </c>
      <c r="AU31" s="31"/>
      <c r="AV31" s="31">
        <v>6</v>
      </c>
      <c r="AW31" s="31"/>
      <c r="AX31" s="35">
        <v>0</v>
      </c>
      <c r="AY31" s="31">
        <v>6</v>
      </c>
      <c r="AZ31" s="31">
        <v>10</v>
      </c>
      <c r="BA31" s="31"/>
      <c r="BB31" s="31"/>
      <c r="BC31" s="31">
        <f t="shared" si="7"/>
        <v>144</v>
      </c>
      <c r="BD31" s="36">
        <f t="shared" si="8"/>
        <v>5.333333333333333</v>
      </c>
      <c r="BE31" s="31" t="str">
        <f t="shared" si="9"/>
        <v>TB</v>
      </c>
      <c r="BF31" s="31">
        <f t="shared" si="10"/>
        <v>177</v>
      </c>
      <c r="BG31" s="36">
        <f t="shared" si="11"/>
        <v>6.555555555555555</v>
      </c>
      <c r="BH31" s="31" t="str">
        <f t="shared" si="12"/>
        <v>TBK</v>
      </c>
      <c r="BI31" s="31">
        <f t="shared" si="0"/>
        <v>317</v>
      </c>
      <c r="BJ31" s="36">
        <f t="shared" si="13"/>
        <v>5.56140350877193</v>
      </c>
      <c r="BK31" s="31" t="str">
        <f t="shared" si="14"/>
        <v>TB</v>
      </c>
      <c r="BL31" s="5">
        <f t="shared" si="15"/>
        <v>380</v>
      </c>
      <c r="BM31" s="37">
        <f t="shared" si="16"/>
        <v>6.666666666666667</v>
      </c>
      <c r="BN31" s="5" t="str">
        <f t="shared" si="17"/>
        <v>TBK</v>
      </c>
    </row>
    <row r="32" spans="1:66" s="4" customFormat="1" ht="20.25" customHeight="1">
      <c r="A32" s="6" t="s">
        <v>27</v>
      </c>
      <c r="B32" s="7" t="s">
        <v>91</v>
      </c>
      <c r="C32" s="11" t="s">
        <v>190</v>
      </c>
      <c r="D32" s="12" t="s">
        <v>29</v>
      </c>
      <c r="E32" s="31">
        <v>6</v>
      </c>
      <c r="F32" s="31"/>
      <c r="G32" s="31">
        <v>7</v>
      </c>
      <c r="H32" s="31"/>
      <c r="I32" s="31">
        <v>5</v>
      </c>
      <c r="J32" s="31"/>
      <c r="K32" s="31">
        <v>6</v>
      </c>
      <c r="L32" s="31"/>
      <c r="M32" s="31">
        <v>5</v>
      </c>
      <c r="N32" s="31"/>
      <c r="O32" s="31">
        <v>3</v>
      </c>
      <c r="P32" s="31">
        <v>8</v>
      </c>
      <c r="Q32" s="31">
        <v>7</v>
      </c>
      <c r="R32" s="31"/>
      <c r="S32" s="31">
        <v>5</v>
      </c>
      <c r="T32" s="31"/>
      <c r="U32" s="34">
        <v>0</v>
      </c>
      <c r="V32" s="31">
        <v>5</v>
      </c>
      <c r="W32" s="31">
        <v>4</v>
      </c>
      <c r="X32" s="31">
        <v>6</v>
      </c>
      <c r="Y32" s="31">
        <v>8</v>
      </c>
      <c r="Z32" s="31"/>
      <c r="AA32" s="31"/>
      <c r="AB32" s="31">
        <f t="shared" si="1"/>
        <v>145</v>
      </c>
      <c r="AC32" s="36">
        <f t="shared" si="2"/>
        <v>4.833333333333333</v>
      </c>
      <c r="AD32" s="31" t="str">
        <f t="shared" si="3"/>
        <v>Yếu</v>
      </c>
      <c r="AE32" s="31">
        <f t="shared" si="4"/>
        <v>178</v>
      </c>
      <c r="AF32" s="36">
        <f t="shared" si="5"/>
        <v>5.933333333333334</v>
      </c>
      <c r="AG32" s="31" t="str">
        <f t="shared" si="6"/>
        <v>TB</v>
      </c>
      <c r="AH32" s="31">
        <v>7</v>
      </c>
      <c r="AI32" s="31"/>
      <c r="AJ32" s="31">
        <v>7</v>
      </c>
      <c r="AK32" s="31"/>
      <c r="AL32" s="31">
        <v>7</v>
      </c>
      <c r="AM32" s="31"/>
      <c r="AN32" s="31">
        <v>6</v>
      </c>
      <c r="AO32" s="31"/>
      <c r="AP32" s="31">
        <v>5</v>
      </c>
      <c r="AQ32" s="31"/>
      <c r="AR32" s="31">
        <v>7</v>
      </c>
      <c r="AS32" s="31"/>
      <c r="AT32" s="31">
        <v>7</v>
      </c>
      <c r="AU32" s="31"/>
      <c r="AV32" s="31">
        <v>8</v>
      </c>
      <c r="AW32" s="31"/>
      <c r="AX32" s="31">
        <v>4</v>
      </c>
      <c r="AY32" s="31">
        <v>7</v>
      </c>
      <c r="AZ32" s="31">
        <v>9</v>
      </c>
      <c r="BA32" s="31"/>
      <c r="BB32" s="31"/>
      <c r="BC32" s="31">
        <f t="shared" si="7"/>
        <v>178</v>
      </c>
      <c r="BD32" s="36">
        <f t="shared" si="8"/>
        <v>6.592592592592593</v>
      </c>
      <c r="BE32" s="31" t="str">
        <f t="shared" si="9"/>
        <v>TBK</v>
      </c>
      <c r="BF32" s="31">
        <f t="shared" si="10"/>
        <v>190</v>
      </c>
      <c r="BG32" s="36">
        <f t="shared" si="11"/>
        <v>7.037037037037037</v>
      </c>
      <c r="BH32" s="31" t="str">
        <f t="shared" si="12"/>
        <v>Khá</v>
      </c>
      <c r="BI32" s="31">
        <f t="shared" si="0"/>
        <v>323</v>
      </c>
      <c r="BJ32" s="36">
        <f t="shared" si="13"/>
        <v>5.666666666666667</v>
      </c>
      <c r="BK32" s="31" t="str">
        <f t="shared" si="14"/>
        <v>TB</v>
      </c>
      <c r="BL32" s="5">
        <f t="shared" si="15"/>
        <v>368</v>
      </c>
      <c r="BM32" s="37">
        <f t="shared" si="16"/>
        <v>6.456140350877193</v>
      </c>
      <c r="BN32" s="5" t="str">
        <f t="shared" si="17"/>
        <v>TBK</v>
      </c>
    </row>
    <row r="33" spans="1:66" s="4" customFormat="1" ht="20.25" customHeight="1">
      <c r="A33" s="6" t="s">
        <v>28</v>
      </c>
      <c r="B33" s="7" t="s">
        <v>66</v>
      </c>
      <c r="C33" s="11" t="s">
        <v>67</v>
      </c>
      <c r="D33" s="12" t="s">
        <v>68</v>
      </c>
      <c r="E33" s="5">
        <v>5</v>
      </c>
      <c r="F33" s="5"/>
      <c r="G33" s="5">
        <v>7</v>
      </c>
      <c r="H33" s="5"/>
      <c r="I33" s="5">
        <v>6</v>
      </c>
      <c r="J33" s="5"/>
      <c r="K33" s="31">
        <v>6</v>
      </c>
      <c r="L33" s="31"/>
      <c r="M33" s="31">
        <v>6</v>
      </c>
      <c r="N33" s="31"/>
      <c r="O33" s="31">
        <v>3</v>
      </c>
      <c r="P33" s="31">
        <v>5</v>
      </c>
      <c r="Q33" s="31">
        <v>7</v>
      </c>
      <c r="R33" s="31"/>
      <c r="S33" s="31">
        <v>6</v>
      </c>
      <c r="T33" s="31"/>
      <c r="U33" s="31">
        <v>6</v>
      </c>
      <c r="V33" s="31"/>
      <c r="W33" s="31">
        <v>6</v>
      </c>
      <c r="X33" s="31"/>
      <c r="Y33" s="31">
        <v>6</v>
      </c>
      <c r="Z33" s="31"/>
      <c r="AA33" s="31"/>
      <c r="AB33" s="31">
        <f t="shared" si="1"/>
        <v>179</v>
      </c>
      <c r="AC33" s="36">
        <f t="shared" si="2"/>
        <v>5.966666666666667</v>
      </c>
      <c r="AD33" s="31" t="str">
        <f t="shared" si="3"/>
        <v>TB</v>
      </c>
      <c r="AE33" s="31">
        <f t="shared" si="4"/>
        <v>181</v>
      </c>
      <c r="AF33" s="36">
        <f t="shared" si="5"/>
        <v>6.033333333333333</v>
      </c>
      <c r="AG33" s="31" t="str">
        <f t="shared" si="6"/>
        <v>TBK</v>
      </c>
      <c r="AH33" s="31">
        <v>4</v>
      </c>
      <c r="AI33" s="31">
        <v>8</v>
      </c>
      <c r="AJ33" s="31">
        <v>8</v>
      </c>
      <c r="AK33" s="31"/>
      <c r="AL33" s="31">
        <v>7</v>
      </c>
      <c r="AM33" s="31"/>
      <c r="AN33" s="31">
        <v>5</v>
      </c>
      <c r="AO33" s="31"/>
      <c r="AP33" s="31">
        <v>6</v>
      </c>
      <c r="AQ33" s="31"/>
      <c r="AR33" s="31">
        <v>7</v>
      </c>
      <c r="AS33" s="31"/>
      <c r="AT33" s="31">
        <v>7</v>
      </c>
      <c r="AU33" s="31"/>
      <c r="AV33" s="31">
        <v>7</v>
      </c>
      <c r="AW33" s="31"/>
      <c r="AX33" s="31">
        <v>7</v>
      </c>
      <c r="AY33" s="31"/>
      <c r="AZ33" s="31">
        <v>7</v>
      </c>
      <c r="BA33" s="31"/>
      <c r="BB33" s="31"/>
      <c r="BC33" s="31">
        <f t="shared" si="7"/>
        <v>174</v>
      </c>
      <c r="BD33" s="36">
        <f t="shared" si="8"/>
        <v>6.444444444444445</v>
      </c>
      <c r="BE33" s="31" t="str">
        <f t="shared" si="9"/>
        <v>TBK</v>
      </c>
      <c r="BF33" s="31">
        <f t="shared" si="10"/>
        <v>186</v>
      </c>
      <c r="BG33" s="36">
        <f t="shared" si="11"/>
        <v>6.888888888888889</v>
      </c>
      <c r="BH33" s="31" t="str">
        <f t="shared" si="12"/>
        <v>TBK</v>
      </c>
      <c r="BI33" s="31">
        <f t="shared" si="0"/>
        <v>353</v>
      </c>
      <c r="BJ33" s="36">
        <f t="shared" si="13"/>
        <v>6.192982456140351</v>
      </c>
      <c r="BK33" s="31" t="str">
        <f t="shared" si="14"/>
        <v>TBK</v>
      </c>
      <c r="BL33" s="5">
        <f t="shared" si="15"/>
        <v>367</v>
      </c>
      <c r="BM33" s="37">
        <f t="shared" si="16"/>
        <v>6.43859649122807</v>
      </c>
      <c r="BN33" s="5" t="str">
        <f t="shared" si="17"/>
        <v>TBK</v>
      </c>
    </row>
    <row r="34" spans="1:66" s="4" customFormat="1" ht="20.25" customHeight="1">
      <c r="A34" s="6" t="s">
        <v>30</v>
      </c>
      <c r="B34" s="7" t="s">
        <v>155</v>
      </c>
      <c r="C34" s="8" t="s">
        <v>156</v>
      </c>
      <c r="D34" s="9" t="s">
        <v>157</v>
      </c>
      <c r="E34" s="31">
        <v>5</v>
      </c>
      <c r="F34" s="31"/>
      <c r="G34" s="31">
        <v>7</v>
      </c>
      <c r="H34" s="31"/>
      <c r="I34" s="31">
        <v>5</v>
      </c>
      <c r="J34" s="31"/>
      <c r="K34" s="31">
        <v>5</v>
      </c>
      <c r="L34" s="31"/>
      <c r="M34" s="31">
        <v>7</v>
      </c>
      <c r="N34" s="31"/>
      <c r="O34" s="31">
        <v>7</v>
      </c>
      <c r="P34" s="31"/>
      <c r="Q34" s="31">
        <v>7</v>
      </c>
      <c r="R34" s="31"/>
      <c r="S34" s="31">
        <v>6</v>
      </c>
      <c r="T34" s="31"/>
      <c r="U34" s="31">
        <v>6</v>
      </c>
      <c r="V34" s="31"/>
      <c r="W34" s="31">
        <v>5</v>
      </c>
      <c r="X34" s="31"/>
      <c r="Y34" s="31">
        <v>7</v>
      </c>
      <c r="Z34" s="31"/>
      <c r="AA34" s="31"/>
      <c r="AB34" s="31">
        <f t="shared" si="1"/>
        <v>179</v>
      </c>
      <c r="AC34" s="36">
        <f t="shared" si="2"/>
        <v>5.966666666666667</v>
      </c>
      <c r="AD34" s="31" t="str">
        <f t="shared" si="3"/>
        <v>TB</v>
      </c>
      <c r="AE34" s="31">
        <f t="shared" si="4"/>
        <v>179</v>
      </c>
      <c r="AF34" s="36">
        <f t="shared" si="5"/>
        <v>5.966666666666667</v>
      </c>
      <c r="AG34" s="31" t="str">
        <f t="shared" si="6"/>
        <v>TB</v>
      </c>
      <c r="AH34" s="31">
        <v>8</v>
      </c>
      <c r="AI34" s="31"/>
      <c r="AJ34" s="31">
        <v>9</v>
      </c>
      <c r="AK34" s="31"/>
      <c r="AL34" s="31">
        <v>6</v>
      </c>
      <c r="AM34" s="31"/>
      <c r="AN34" s="31">
        <v>6</v>
      </c>
      <c r="AO34" s="31"/>
      <c r="AP34" s="31">
        <v>5</v>
      </c>
      <c r="AQ34" s="31"/>
      <c r="AR34" s="31">
        <v>7</v>
      </c>
      <c r="AS34" s="31"/>
      <c r="AT34" s="31">
        <v>7</v>
      </c>
      <c r="AU34" s="31"/>
      <c r="AV34" s="31">
        <v>6</v>
      </c>
      <c r="AW34" s="31"/>
      <c r="AX34" s="31">
        <v>6</v>
      </c>
      <c r="AY34" s="31"/>
      <c r="AZ34" s="31">
        <v>10</v>
      </c>
      <c r="BA34" s="31"/>
      <c r="BB34" s="31"/>
      <c r="BC34" s="31">
        <f t="shared" si="7"/>
        <v>188</v>
      </c>
      <c r="BD34" s="36">
        <f t="shared" si="8"/>
        <v>6.962962962962963</v>
      </c>
      <c r="BE34" s="31" t="str">
        <f t="shared" si="9"/>
        <v>TBK</v>
      </c>
      <c r="BF34" s="31">
        <f t="shared" si="10"/>
        <v>188</v>
      </c>
      <c r="BG34" s="36">
        <f t="shared" si="11"/>
        <v>6.962962962962963</v>
      </c>
      <c r="BH34" s="31" t="str">
        <f t="shared" si="12"/>
        <v>TBK</v>
      </c>
      <c r="BI34" s="31">
        <f t="shared" si="0"/>
        <v>367</v>
      </c>
      <c r="BJ34" s="36">
        <f t="shared" si="13"/>
        <v>6.43859649122807</v>
      </c>
      <c r="BK34" s="31" t="str">
        <f t="shared" si="14"/>
        <v>TBK</v>
      </c>
      <c r="BL34" s="5">
        <f t="shared" si="15"/>
        <v>367</v>
      </c>
      <c r="BM34" s="37">
        <f t="shared" si="16"/>
        <v>6.43859649122807</v>
      </c>
      <c r="BN34" s="5" t="str">
        <f t="shared" si="17"/>
        <v>TBK</v>
      </c>
    </row>
    <row r="35" spans="1:66" s="4" customFormat="1" ht="20.25" customHeight="1">
      <c r="A35" s="6" t="s">
        <v>31</v>
      </c>
      <c r="B35" s="7" t="s">
        <v>115</v>
      </c>
      <c r="C35" s="8" t="s">
        <v>116</v>
      </c>
      <c r="D35" s="9" t="s">
        <v>46</v>
      </c>
      <c r="E35" s="31">
        <v>5</v>
      </c>
      <c r="F35" s="31"/>
      <c r="G35" s="31">
        <v>7</v>
      </c>
      <c r="H35" s="31"/>
      <c r="I35" s="31">
        <v>4</v>
      </c>
      <c r="J35" s="31">
        <v>4</v>
      </c>
      <c r="K35" s="31">
        <v>5</v>
      </c>
      <c r="L35" s="31"/>
      <c r="M35" s="31">
        <v>6</v>
      </c>
      <c r="N35" s="31"/>
      <c r="O35" s="31">
        <v>7</v>
      </c>
      <c r="P35" s="31"/>
      <c r="Q35" s="31">
        <v>7</v>
      </c>
      <c r="R35" s="31"/>
      <c r="S35" s="31">
        <v>9</v>
      </c>
      <c r="T35" s="31"/>
      <c r="U35" s="31">
        <v>8</v>
      </c>
      <c r="V35" s="31"/>
      <c r="W35" s="31">
        <v>6</v>
      </c>
      <c r="X35" s="31"/>
      <c r="Y35" s="31">
        <v>6</v>
      </c>
      <c r="Z35" s="31"/>
      <c r="AA35" s="31"/>
      <c r="AB35" s="31">
        <f t="shared" si="1"/>
        <v>184</v>
      </c>
      <c r="AC35" s="36">
        <f t="shared" si="2"/>
        <v>6.133333333333334</v>
      </c>
      <c r="AD35" s="31" t="str">
        <f t="shared" si="3"/>
        <v>TBK</v>
      </c>
      <c r="AE35" s="31">
        <f t="shared" si="4"/>
        <v>184</v>
      </c>
      <c r="AF35" s="36">
        <f t="shared" si="5"/>
        <v>6.133333333333334</v>
      </c>
      <c r="AG35" s="31" t="str">
        <f t="shared" si="6"/>
        <v>TBK</v>
      </c>
      <c r="AH35" s="31">
        <v>5</v>
      </c>
      <c r="AI35" s="31"/>
      <c r="AJ35" s="31">
        <v>7</v>
      </c>
      <c r="AK35" s="31"/>
      <c r="AL35" s="31">
        <v>7</v>
      </c>
      <c r="AM35" s="31"/>
      <c r="AN35" s="31">
        <v>6</v>
      </c>
      <c r="AO35" s="31"/>
      <c r="AP35" s="31">
        <v>6</v>
      </c>
      <c r="AQ35" s="31"/>
      <c r="AR35" s="31">
        <v>4</v>
      </c>
      <c r="AS35" s="38">
        <v>7</v>
      </c>
      <c r="AT35" s="31">
        <v>6</v>
      </c>
      <c r="AU35" s="31"/>
      <c r="AV35" s="31">
        <v>8</v>
      </c>
      <c r="AW35" s="31"/>
      <c r="AX35" s="31">
        <v>8</v>
      </c>
      <c r="AY35" s="31"/>
      <c r="AZ35" s="31">
        <v>6</v>
      </c>
      <c r="BA35" s="31"/>
      <c r="BB35" s="31"/>
      <c r="BC35" s="31">
        <f t="shared" si="7"/>
        <v>171</v>
      </c>
      <c r="BD35" s="36">
        <f t="shared" si="8"/>
        <v>6.333333333333333</v>
      </c>
      <c r="BE35" s="31" t="str">
        <f t="shared" si="9"/>
        <v>TBK</v>
      </c>
      <c r="BF35" s="31">
        <f t="shared" si="10"/>
        <v>177</v>
      </c>
      <c r="BG35" s="36">
        <f t="shared" si="11"/>
        <v>6.555555555555555</v>
      </c>
      <c r="BH35" s="31" t="str">
        <f t="shared" si="12"/>
        <v>TBK</v>
      </c>
      <c r="BI35" s="31">
        <f t="shared" si="0"/>
        <v>355</v>
      </c>
      <c r="BJ35" s="36">
        <f t="shared" si="13"/>
        <v>6.228070175438597</v>
      </c>
      <c r="BK35" s="31" t="str">
        <f t="shared" si="14"/>
        <v>TBK</v>
      </c>
      <c r="BL35" s="5">
        <f t="shared" si="15"/>
        <v>361</v>
      </c>
      <c r="BM35" s="37">
        <f t="shared" si="16"/>
        <v>6.333333333333333</v>
      </c>
      <c r="BN35" s="5" t="str">
        <f t="shared" si="17"/>
        <v>TBK</v>
      </c>
    </row>
    <row r="36" spans="1:66" s="4" customFormat="1" ht="20.25" customHeight="1">
      <c r="A36" s="6" t="s">
        <v>33</v>
      </c>
      <c r="B36" s="7" t="s">
        <v>73</v>
      </c>
      <c r="C36" s="8" t="s">
        <v>74</v>
      </c>
      <c r="D36" s="9" t="s">
        <v>18</v>
      </c>
      <c r="E36" s="31">
        <v>5</v>
      </c>
      <c r="F36" s="13"/>
      <c r="G36" s="31">
        <v>7</v>
      </c>
      <c r="H36" s="13"/>
      <c r="I36" s="5">
        <v>5</v>
      </c>
      <c r="J36" s="5"/>
      <c r="K36" s="31">
        <v>7</v>
      </c>
      <c r="L36" s="31"/>
      <c r="M36" s="31">
        <v>5</v>
      </c>
      <c r="N36" s="31"/>
      <c r="O36" s="31">
        <v>4</v>
      </c>
      <c r="P36" s="31">
        <v>6</v>
      </c>
      <c r="Q36" s="31">
        <v>6</v>
      </c>
      <c r="R36" s="31"/>
      <c r="S36" s="31">
        <v>3</v>
      </c>
      <c r="T36" s="31">
        <v>9</v>
      </c>
      <c r="U36" s="31">
        <v>4</v>
      </c>
      <c r="V36" s="31">
        <v>5</v>
      </c>
      <c r="W36" s="31">
        <v>3</v>
      </c>
      <c r="X36" s="31">
        <v>4</v>
      </c>
      <c r="Y36" s="31">
        <v>8</v>
      </c>
      <c r="Z36" s="31"/>
      <c r="AA36" s="31"/>
      <c r="AB36" s="31">
        <f t="shared" si="1"/>
        <v>151</v>
      </c>
      <c r="AC36" s="36">
        <f t="shared" si="2"/>
        <v>5.033333333333333</v>
      </c>
      <c r="AD36" s="31" t="str">
        <f t="shared" si="3"/>
        <v>TB</v>
      </c>
      <c r="AE36" s="31">
        <f t="shared" si="4"/>
        <v>167</v>
      </c>
      <c r="AF36" s="36">
        <f t="shared" si="5"/>
        <v>5.566666666666666</v>
      </c>
      <c r="AG36" s="31" t="str">
        <f t="shared" si="6"/>
        <v>TB</v>
      </c>
      <c r="AH36" s="31">
        <v>4</v>
      </c>
      <c r="AI36" s="34">
        <v>0</v>
      </c>
      <c r="AJ36" s="31">
        <v>6</v>
      </c>
      <c r="AK36" s="31"/>
      <c r="AL36" s="31">
        <v>6</v>
      </c>
      <c r="AM36" s="31"/>
      <c r="AN36" s="31">
        <v>7</v>
      </c>
      <c r="AO36" s="31"/>
      <c r="AP36" s="31">
        <v>3</v>
      </c>
      <c r="AQ36" s="31">
        <v>7</v>
      </c>
      <c r="AR36" s="31">
        <v>7</v>
      </c>
      <c r="AS36" s="31"/>
      <c r="AT36" s="31">
        <v>6</v>
      </c>
      <c r="AU36" s="31"/>
      <c r="AV36" s="31">
        <v>8</v>
      </c>
      <c r="AW36" s="31"/>
      <c r="AX36" s="31">
        <v>5</v>
      </c>
      <c r="AY36" s="31"/>
      <c r="AZ36" s="31">
        <v>8</v>
      </c>
      <c r="BA36" s="31"/>
      <c r="BB36" s="31"/>
      <c r="BC36" s="31">
        <f t="shared" si="7"/>
        <v>157</v>
      </c>
      <c r="BD36" s="36">
        <f t="shared" si="8"/>
        <v>5.814814814814815</v>
      </c>
      <c r="BE36" s="31" t="str">
        <f t="shared" si="9"/>
        <v>TB</v>
      </c>
      <c r="BF36" s="31">
        <f t="shared" si="10"/>
        <v>169</v>
      </c>
      <c r="BG36" s="36">
        <f t="shared" si="11"/>
        <v>6.2592592592592595</v>
      </c>
      <c r="BH36" s="31" t="str">
        <f t="shared" si="12"/>
        <v>TBK</v>
      </c>
      <c r="BI36" s="31">
        <f t="shared" si="0"/>
        <v>308</v>
      </c>
      <c r="BJ36" s="36">
        <f t="shared" si="13"/>
        <v>5.4035087719298245</v>
      </c>
      <c r="BK36" s="31" t="str">
        <f t="shared" si="14"/>
        <v>TB</v>
      </c>
      <c r="BL36" s="5">
        <f t="shared" si="15"/>
        <v>336</v>
      </c>
      <c r="BM36" s="37">
        <f t="shared" si="16"/>
        <v>5.894736842105263</v>
      </c>
      <c r="BN36" s="5" t="str">
        <f t="shared" si="17"/>
        <v>TB</v>
      </c>
    </row>
    <row r="37" spans="1:66" s="4" customFormat="1" ht="20.25" customHeight="1">
      <c r="A37" s="6" t="s">
        <v>34</v>
      </c>
      <c r="B37" s="7" t="s">
        <v>85</v>
      </c>
      <c r="C37" s="8" t="s">
        <v>86</v>
      </c>
      <c r="D37" s="9" t="s">
        <v>87</v>
      </c>
      <c r="E37" s="31">
        <v>5</v>
      </c>
      <c r="F37" s="31"/>
      <c r="G37" s="31">
        <v>6</v>
      </c>
      <c r="H37" s="31"/>
      <c r="I37" s="31">
        <v>4</v>
      </c>
      <c r="J37" s="31">
        <v>6</v>
      </c>
      <c r="K37" s="31">
        <v>5</v>
      </c>
      <c r="L37" s="31"/>
      <c r="M37" s="31">
        <v>5</v>
      </c>
      <c r="N37" s="31"/>
      <c r="O37" s="31">
        <v>3</v>
      </c>
      <c r="P37" s="31">
        <v>6</v>
      </c>
      <c r="Q37" s="31">
        <v>6</v>
      </c>
      <c r="R37" s="31"/>
      <c r="S37" s="31">
        <v>3</v>
      </c>
      <c r="T37" s="31">
        <v>8</v>
      </c>
      <c r="U37" s="31">
        <v>4</v>
      </c>
      <c r="V37" s="31">
        <v>5</v>
      </c>
      <c r="W37" s="31">
        <v>4</v>
      </c>
      <c r="X37" s="31">
        <v>4</v>
      </c>
      <c r="Y37" s="31">
        <v>7</v>
      </c>
      <c r="Z37" s="31"/>
      <c r="AA37" s="31"/>
      <c r="AB37" s="31">
        <f t="shared" si="1"/>
        <v>143</v>
      </c>
      <c r="AC37" s="36">
        <f t="shared" si="2"/>
        <v>4.766666666666667</v>
      </c>
      <c r="AD37" s="31" t="str">
        <f t="shared" si="3"/>
        <v>Yếu</v>
      </c>
      <c r="AE37" s="31">
        <f t="shared" si="4"/>
        <v>163</v>
      </c>
      <c r="AF37" s="36">
        <f t="shared" si="5"/>
        <v>5.433333333333334</v>
      </c>
      <c r="AG37" s="31" t="str">
        <f t="shared" si="6"/>
        <v>TB</v>
      </c>
      <c r="AH37" s="31">
        <v>8</v>
      </c>
      <c r="AI37" s="31"/>
      <c r="AJ37" s="31">
        <v>5</v>
      </c>
      <c r="AK37" s="31"/>
      <c r="AL37" s="31">
        <v>5</v>
      </c>
      <c r="AM37" s="31"/>
      <c r="AN37" s="31">
        <v>4</v>
      </c>
      <c r="AO37" s="31">
        <v>3</v>
      </c>
      <c r="AP37" s="31">
        <v>5</v>
      </c>
      <c r="AQ37" s="31"/>
      <c r="AR37" s="31">
        <v>4</v>
      </c>
      <c r="AS37" s="38">
        <v>7</v>
      </c>
      <c r="AT37" s="31">
        <v>7</v>
      </c>
      <c r="AU37" s="31"/>
      <c r="AV37" s="31">
        <v>8</v>
      </c>
      <c r="AW37" s="31"/>
      <c r="AX37" s="31">
        <v>5</v>
      </c>
      <c r="AY37" s="31"/>
      <c r="AZ37" s="31">
        <v>9</v>
      </c>
      <c r="BA37" s="31"/>
      <c r="BB37" s="31"/>
      <c r="BC37" s="31">
        <f t="shared" si="7"/>
        <v>163</v>
      </c>
      <c r="BD37" s="36">
        <f t="shared" si="8"/>
        <v>6.037037037037037</v>
      </c>
      <c r="BE37" s="31" t="str">
        <f t="shared" si="9"/>
        <v>TBK</v>
      </c>
      <c r="BF37" s="31">
        <f t="shared" si="10"/>
        <v>169</v>
      </c>
      <c r="BG37" s="36">
        <f t="shared" si="11"/>
        <v>6.2592592592592595</v>
      </c>
      <c r="BH37" s="31" t="str">
        <f t="shared" si="12"/>
        <v>TBK</v>
      </c>
      <c r="BI37" s="31">
        <f t="shared" si="0"/>
        <v>306</v>
      </c>
      <c r="BJ37" s="36">
        <f t="shared" si="13"/>
        <v>5.368421052631579</v>
      </c>
      <c r="BK37" s="31" t="str">
        <f t="shared" si="14"/>
        <v>TB</v>
      </c>
      <c r="BL37" s="5">
        <f t="shared" si="15"/>
        <v>332</v>
      </c>
      <c r="BM37" s="37">
        <f t="shared" si="16"/>
        <v>5.824561403508772</v>
      </c>
      <c r="BN37" s="5" t="str">
        <f t="shared" si="17"/>
        <v>TB</v>
      </c>
    </row>
    <row r="38" spans="1:66" s="4" customFormat="1" ht="20.25" customHeight="1">
      <c r="A38" s="6" t="s">
        <v>35</v>
      </c>
      <c r="B38" s="7" t="s">
        <v>100</v>
      </c>
      <c r="C38" s="8" t="s">
        <v>101</v>
      </c>
      <c r="D38" s="9" t="s">
        <v>102</v>
      </c>
      <c r="E38" s="31">
        <v>5</v>
      </c>
      <c r="F38" s="31"/>
      <c r="G38" s="31">
        <v>7</v>
      </c>
      <c r="H38" s="31"/>
      <c r="I38" s="31">
        <v>5</v>
      </c>
      <c r="J38" s="31"/>
      <c r="K38" s="31">
        <v>5</v>
      </c>
      <c r="L38" s="31"/>
      <c r="M38" s="31">
        <v>4</v>
      </c>
      <c r="N38" s="31">
        <v>6</v>
      </c>
      <c r="O38" s="34">
        <v>0</v>
      </c>
      <c r="P38" s="31">
        <v>6</v>
      </c>
      <c r="Q38" s="31">
        <v>6</v>
      </c>
      <c r="R38" s="31"/>
      <c r="S38" s="31">
        <v>8</v>
      </c>
      <c r="T38" s="31"/>
      <c r="U38" s="31">
        <v>6</v>
      </c>
      <c r="V38" s="31"/>
      <c r="W38" s="31">
        <v>4</v>
      </c>
      <c r="X38" s="31">
        <v>4</v>
      </c>
      <c r="Y38" s="31">
        <v>7</v>
      </c>
      <c r="Z38" s="31"/>
      <c r="AA38" s="31"/>
      <c r="AB38" s="31">
        <f t="shared" si="1"/>
        <v>154</v>
      </c>
      <c r="AC38" s="36">
        <f t="shared" si="2"/>
        <v>5.133333333333334</v>
      </c>
      <c r="AD38" s="31" t="str">
        <f t="shared" si="3"/>
        <v>TB</v>
      </c>
      <c r="AE38" s="31">
        <f t="shared" si="4"/>
        <v>168</v>
      </c>
      <c r="AF38" s="36">
        <f t="shared" si="5"/>
        <v>5.6</v>
      </c>
      <c r="AG38" s="31" t="str">
        <f t="shared" si="6"/>
        <v>TB</v>
      </c>
      <c r="AH38" s="31">
        <v>7</v>
      </c>
      <c r="AI38" s="31"/>
      <c r="AJ38" s="31">
        <v>5</v>
      </c>
      <c r="AK38" s="31"/>
      <c r="AL38" s="31">
        <v>5</v>
      </c>
      <c r="AM38" s="31"/>
      <c r="AN38" s="31">
        <v>6</v>
      </c>
      <c r="AO38" s="31"/>
      <c r="AP38" s="31">
        <v>3</v>
      </c>
      <c r="AQ38" s="31">
        <v>4</v>
      </c>
      <c r="AR38" s="31">
        <v>4</v>
      </c>
      <c r="AS38" s="38">
        <v>7</v>
      </c>
      <c r="AT38" s="31">
        <v>5</v>
      </c>
      <c r="AU38" s="31"/>
      <c r="AV38" s="31">
        <v>8</v>
      </c>
      <c r="AW38" s="31"/>
      <c r="AX38" s="31">
        <v>4</v>
      </c>
      <c r="AY38" s="31">
        <v>3</v>
      </c>
      <c r="AZ38" s="31">
        <v>10</v>
      </c>
      <c r="BA38" s="31"/>
      <c r="BB38" s="31"/>
      <c r="BC38" s="31">
        <f t="shared" si="7"/>
        <v>154</v>
      </c>
      <c r="BD38" s="36">
        <f t="shared" si="8"/>
        <v>5.703703703703703</v>
      </c>
      <c r="BE38" s="31" t="str">
        <f t="shared" si="9"/>
        <v>TB</v>
      </c>
      <c r="BF38" s="31">
        <f t="shared" si="10"/>
        <v>163</v>
      </c>
      <c r="BG38" s="36">
        <f t="shared" si="11"/>
        <v>6.037037037037037</v>
      </c>
      <c r="BH38" s="31" t="str">
        <f t="shared" si="12"/>
        <v>TBK</v>
      </c>
      <c r="BI38" s="31">
        <f t="shared" si="0"/>
        <v>308</v>
      </c>
      <c r="BJ38" s="36">
        <f t="shared" si="13"/>
        <v>5.4035087719298245</v>
      </c>
      <c r="BK38" s="31" t="str">
        <f t="shared" si="14"/>
        <v>TB</v>
      </c>
      <c r="BL38" s="5">
        <f t="shared" si="15"/>
        <v>331</v>
      </c>
      <c r="BM38" s="37">
        <f t="shared" si="16"/>
        <v>5.807017543859649</v>
      </c>
      <c r="BN38" s="5" t="str">
        <f t="shared" si="17"/>
        <v>TB</v>
      </c>
    </row>
    <row r="39" spans="1:66" s="4" customFormat="1" ht="20.25" customHeight="1">
      <c r="A39" s="6" t="s">
        <v>36</v>
      </c>
      <c r="B39" s="7" t="s">
        <v>145</v>
      </c>
      <c r="C39" s="8" t="s">
        <v>146</v>
      </c>
      <c r="D39" s="9" t="s">
        <v>147</v>
      </c>
      <c r="E39" s="31">
        <v>5</v>
      </c>
      <c r="F39" s="31"/>
      <c r="G39" s="31">
        <v>8</v>
      </c>
      <c r="H39" s="31"/>
      <c r="I39" s="31">
        <v>5</v>
      </c>
      <c r="J39" s="31"/>
      <c r="K39" s="31">
        <v>5</v>
      </c>
      <c r="L39" s="31"/>
      <c r="M39" s="31">
        <v>6</v>
      </c>
      <c r="N39" s="31"/>
      <c r="O39" s="31">
        <v>6</v>
      </c>
      <c r="P39" s="31"/>
      <c r="Q39" s="31">
        <v>6</v>
      </c>
      <c r="R39" s="31"/>
      <c r="S39" s="31">
        <v>8</v>
      </c>
      <c r="T39" s="31"/>
      <c r="U39" s="31">
        <v>5</v>
      </c>
      <c r="V39" s="31"/>
      <c r="W39" s="31">
        <v>5</v>
      </c>
      <c r="X39" s="31"/>
      <c r="Y39" s="31">
        <v>6</v>
      </c>
      <c r="Z39" s="31"/>
      <c r="AA39" s="31"/>
      <c r="AB39" s="31">
        <f t="shared" si="1"/>
        <v>167</v>
      </c>
      <c r="AC39" s="36">
        <f t="shared" si="2"/>
        <v>5.566666666666666</v>
      </c>
      <c r="AD39" s="31" t="str">
        <f t="shared" si="3"/>
        <v>TB</v>
      </c>
      <c r="AE39" s="31">
        <f t="shared" si="4"/>
        <v>167</v>
      </c>
      <c r="AF39" s="36">
        <f t="shared" si="5"/>
        <v>5.566666666666666</v>
      </c>
      <c r="AG39" s="31" t="str">
        <f t="shared" si="6"/>
        <v>TB</v>
      </c>
      <c r="AH39" s="31">
        <v>7</v>
      </c>
      <c r="AI39" s="31"/>
      <c r="AJ39" s="31">
        <v>6</v>
      </c>
      <c r="AK39" s="31"/>
      <c r="AL39" s="31">
        <v>7</v>
      </c>
      <c r="AM39" s="31"/>
      <c r="AN39" s="31">
        <v>6</v>
      </c>
      <c r="AO39" s="31"/>
      <c r="AP39" s="31">
        <v>4</v>
      </c>
      <c r="AQ39" s="31">
        <v>5</v>
      </c>
      <c r="AR39" s="31">
        <v>6</v>
      </c>
      <c r="AS39" s="31"/>
      <c r="AT39" s="31">
        <v>7</v>
      </c>
      <c r="AU39" s="31"/>
      <c r="AV39" s="31">
        <v>9</v>
      </c>
      <c r="AW39" s="31"/>
      <c r="AX39" s="34">
        <v>0</v>
      </c>
      <c r="AY39" s="31">
        <v>4</v>
      </c>
      <c r="AZ39" s="31">
        <v>6</v>
      </c>
      <c r="BA39" s="31"/>
      <c r="BB39" s="31"/>
      <c r="BC39" s="31">
        <f t="shared" si="7"/>
        <v>145</v>
      </c>
      <c r="BD39" s="36">
        <f t="shared" si="8"/>
        <v>5.37037037037037</v>
      </c>
      <c r="BE39" s="31" t="str">
        <f t="shared" si="9"/>
        <v>TB</v>
      </c>
      <c r="BF39" s="31">
        <f t="shared" si="10"/>
        <v>164</v>
      </c>
      <c r="BG39" s="36">
        <f t="shared" si="11"/>
        <v>6.074074074074074</v>
      </c>
      <c r="BH39" s="31" t="str">
        <f t="shared" si="12"/>
        <v>TBK</v>
      </c>
      <c r="BI39" s="31">
        <f t="shared" si="0"/>
        <v>312</v>
      </c>
      <c r="BJ39" s="36">
        <f t="shared" si="13"/>
        <v>5.473684210526316</v>
      </c>
      <c r="BK39" s="31" t="str">
        <f t="shared" si="14"/>
        <v>TB</v>
      </c>
      <c r="BL39" s="5">
        <f t="shared" si="15"/>
        <v>331</v>
      </c>
      <c r="BM39" s="37">
        <f t="shared" si="16"/>
        <v>5.807017543859649</v>
      </c>
      <c r="BN39" s="5" t="str">
        <f t="shared" si="17"/>
        <v>TB</v>
      </c>
    </row>
    <row r="40" spans="1:66" s="4" customFormat="1" ht="20.25" customHeight="1">
      <c r="A40" s="6" t="s">
        <v>37</v>
      </c>
      <c r="B40" s="7" t="s">
        <v>150</v>
      </c>
      <c r="C40" s="8" t="s">
        <v>151</v>
      </c>
      <c r="D40" s="9" t="s">
        <v>147</v>
      </c>
      <c r="E40" s="31">
        <v>5</v>
      </c>
      <c r="F40" s="31"/>
      <c r="G40" s="31">
        <v>7</v>
      </c>
      <c r="H40" s="31"/>
      <c r="I40" s="31">
        <v>5</v>
      </c>
      <c r="J40" s="31"/>
      <c r="K40" s="31">
        <v>5</v>
      </c>
      <c r="L40" s="31"/>
      <c r="M40" s="31">
        <v>5</v>
      </c>
      <c r="N40" s="31"/>
      <c r="O40" s="31">
        <v>5</v>
      </c>
      <c r="P40" s="31"/>
      <c r="Q40" s="31">
        <v>7</v>
      </c>
      <c r="R40" s="31"/>
      <c r="S40" s="31">
        <v>5</v>
      </c>
      <c r="T40" s="31"/>
      <c r="U40" s="31">
        <v>6</v>
      </c>
      <c r="V40" s="31"/>
      <c r="W40" s="31">
        <v>5</v>
      </c>
      <c r="X40" s="31"/>
      <c r="Y40" s="31">
        <v>6</v>
      </c>
      <c r="Z40" s="31"/>
      <c r="AA40" s="31"/>
      <c r="AB40" s="31">
        <f t="shared" si="1"/>
        <v>166</v>
      </c>
      <c r="AC40" s="36">
        <f t="shared" si="2"/>
        <v>5.533333333333333</v>
      </c>
      <c r="AD40" s="31" t="str">
        <f t="shared" si="3"/>
        <v>TB</v>
      </c>
      <c r="AE40" s="31">
        <f t="shared" si="4"/>
        <v>166</v>
      </c>
      <c r="AF40" s="36">
        <f t="shared" si="5"/>
        <v>5.533333333333333</v>
      </c>
      <c r="AG40" s="31" t="str">
        <f t="shared" si="6"/>
        <v>TB</v>
      </c>
      <c r="AH40" s="31">
        <v>5</v>
      </c>
      <c r="AI40" s="31"/>
      <c r="AJ40" s="31">
        <v>7</v>
      </c>
      <c r="AK40" s="31"/>
      <c r="AL40" s="31">
        <v>6</v>
      </c>
      <c r="AM40" s="31"/>
      <c r="AN40" s="31">
        <v>7</v>
      </c>
      <c r="AO40" s="31"/>
      <c r="AP40" s="31">
        <v>4</v>
      </c>
      <c r="AQ40" s="31">
        <v>6</v>
      </c>
      <c r="AR40" s="31">
        <v>4</v>
      </c>
      <c r="AS40" s="38">
        <v>7</v>
      </c>
      <c r="AT40" s="31">
        <v>6</v>
      </c>
      <c r="AU40" s="31"/>
      <c r="AV40" s="31">
        <v>6</v>
      </c>
      <c r="AW40" s="31"/>
      <c r="AX40" s="31">
        <v>4</v>
      </c>
      <c r="AY40" s="31">
        <v>3</v>
      </c>
      <c r="AZ40" s="31">
        <v>8</v>
      </c>
      <c r="BA40" s="31"/>
      <c r="BB40" s="31"/>
      <c r="BC40" s="31">
        <f t="shared" si="7"/>
        <v>152</v>
      </c>
      <c r="BD40" s="36">
        <f t="shared" si="8"/>
        <v>5.62962962962963</v>
      </c>
      <c r="BE40" s="31" t="str">
        <f t="shared" si="9"/>
        <v>TB</v>
      </c>
      <c r="BF40" s="31">
        <f t="shared" si="10"/>
        <v>164</v>
      </c>
      <c r="BG40" s="36">
        <f t="shared" si="11"/>
        <v>6.074074074074074</v>
      </c>
      <c r="BH40" s="31" t="str">
        <f t="shared" si="12"/>
        <v>TBK</v>
      </c>
      <c r="BI40" s="31">
        <f t="shared" si="0"/>
        <v>318</v>
      </c>
      <c r="BJ40" s="36">
        <f t="shared" si="13"/>
        <v>5.578947368421052</v>
      </c>
      <c r="BK40" s="31" t="str">
        <f t="shared" si="14"/>
        <v>TB</v>
      </c>
      <c r="BL40" s="5">
        <f t="shared" si="15"/>
        <v>330</v>
      </c>
      <c r="BM40" s="37">
        <f t="shared" si="16"/>
        <v>5.7894736842105265</v>
      </c>
      <c r="BN40" s="5" t="str">
        <f t="shared" si="17"/>
        <v>TB</v>
      </c>
    </row>
    <row r="41" spans="1:66" s="4" customFormat="1" ht="20.25" customHeight="1">
      <c r="A41" s="6" t="s">
        <v>38</v>
      </c>
      <c r="B41" s="7" t="s">
        <v>103</v>
      </c>
      <c r="C41" s="8" t="s">
        <v>104</v>
      </c>
      <c r="D41" s="9" t="s">
        <v>39</v>
      </c>
      <c r="E41" s="31">
        <v>5</v>
      </c>
      <c r="F41" s="31"/>
      <c r="G41" s="31">
        <v>6</v>
      </c>
      <c r="H41" s="31"/>
      <c r="I41" s="31">
        <v>4</v>
      </c>
      <c r="J41" s="31">
        <v>5</v>
      </c>
      <c r="K41" s="31">
        <v>6</v>
      </c>
      <c r="L41" s="31"/>
      <c r="M41" s="31">
        <v>6</v>
      </c>
      <c r="N41" s="31"/>
      <c r="O41" s="31">
        <v>6</v>
      </c>
      <c r="P41" s="31"/>
      <c r="Q41" s="31">
        <v>6</v>
      </c>
      <c r="R41" s="31"/>
      <c r="S41" s="31">
        <v>7</v>
      </c>
      <c r="T41" s="31"/>
      <c r="U41" s="31">
        <v>6</v>
      </c>
      <c r="V41" s="31"/>
      <c r="W41" s="31">
        <v>5</v>
      </c>
      <c r="X41" s="31"/>
      <c r="Y41" s="31">
        <v>6</v>
      </c>
      <c r="Z41" s="31"/>
      <c r="AA41" s="31"/>
      <c r="AB41" s="31">
        <f t="shared" si="1"/>
        <v>166</v>
      </c>
      <c r="AC41" s="36">
        <f t="shared" si="2"/>
        <v>5.533333333333333</v>
      </c>
      <c r="AD41" s="31" t="str">
        <f t="shared" si="3"/>
        <v>TB</v>
      </c>
      <c r="AE41" s="31">
        <f t="shared" si="4"/>
        <v>170</v>
      </c>
      <c r="AF41" s="36">
        <f t="shared" si="5"/>
        <v>5.666666666666667</v>
      </c>
      <c r="AG41" s="31" t="str">
        <f t="shared" si="6"/>
        <v>TB</v>
      </c>
      <c r="AH41" s="31">
        <v>6</v>
      </c>
      <c r="AI41" s="31"/>
      <c r="AJ41" s="31">
        <v>9</v>
      </c>
      <c r="AK41" s="31"/>
      <c r="AL41" s="31">
        <v>6</v>
      </c>
      <c r="AM41" s="31"/>
      <c r="AN41" s="31">
        <v>6</v>
      </c>
      <c r="AO41" s="31"/>
      <c r="AP41" s="31">
        <v>5</v>
      </c>
      <c r="AQ41" s="31"/>
      <c r="AR41" s="31">
        <v>8</v>
      </c>
      <c r="AS41" s="31"/>
      <c r="AT41" s="31">
        <v>5</v>
      </c>
      <c r="AU41" s="31"/>
      <c r="AV41" s="31">
        <v>8</v>
      </c>
      <c r="AW41" s="31"/>
      <c r="AX41" s="31">
        <v>5</v>
      </c>
      <c r="AY41" s="31"/>
      <c r="AZ41" s="31">
        <v>5</v>
      </c>
      <c r="BA41" s="31"/>
      <c r="BB41" s="31"/>
      <c r="BC41" s="31">
        <f t="shared" si="7"/>
        <v>158</v>
      </c>
      <c r="BD41" s="36">
        <f t="shared" si="8"/>
        <v>5.851851851851852</v>
      </c>
      <c r="BE41" s="31" t="str">
        <f t="shared" si="9"/>
        <v>TB</v>
      </c>
      <c r="BF41" s="31">
        <f t="shared" si="10"/>
        <v>158</v>
      </c>
      <c r="BG41" s="36">
        <f t="shared" si="11"/>
        <v>5.851851851851852</v>
      </c>
      <c r="BH41" s="31" t="str">
        <f t="shared" si="12"/>
        <v>TB</v>
      </c>
      <c r="BI41" s="31">
        <f t="shared" si="0"/>
        <v>324</v>
      </c>
      <c r="BJ41" s="36">
        <f t="shared" si="13"/>
        <v>5.684210526315789</v>
      </c>
      <c r="BK41" s="31" t="str">
        <f t="shared" si="14"/>
        <v>TB</v>
      </c>
      <c r="BL41" s="5">
        <f t="shared" si="15"/>
        <v>328</v>
      </c>
      <c r="BM41" s="37">
        <f t="shared" si="16"/>
        <v>5.754385964912281</v>
      </c>
      <c r="BN41" s="5" t="str">
        <f t="shared" si="17"/>
        <v>TB</v>
      </c>
    </row>
    <row r="42" spans="1:66" s="4" customFormat="1" ht="20.25" customHeight="1">
      <c r="A42" s="6" t="s">
        <v>40</v>
      </c>
      <c r="B42" s="7" t="s">
        <v>139</v>
      </c>
      <c r="C42" s="8" t="s">
        <v>140</v>
      </c>
      <c r="D42" s="9" t="s">
        <v>138</v>
      </c>
      <c r="E42" s="31">
        <v>6</v>
      </c>
      <c r="F42" s="31"/>
      <c r="G42" s="31">
        <v>7</v>
      </c>
      <c r="H42" s="31"/>
      <c r="I42" s="31">
        <v>5</v>
      </c>
      <c r="J42" s="31"/>
      <c r="K42" s="31">
        <v>3</v>
      </c>
      <c r="L42" s="31">
        <v>5</v>
      </c>
      <c r="M42" s="31">
        <v>5</v>
      </c>
      <c r="N42" s="31"/>
      <c r="O42" s="31">
        <v>2</v>
      </c>
      <c r="P42" s="31">
        <v>7</v>
      </c>
      <c r="Q42" s="31">
        <v>6</v>
      </c>
      <c r="R42" s="31"/>
      <c r="S42" s="31">
        <v>8</v>
      </c>
      <c r="T42" s="31"/>
      <c r="U42" s="31">
        <v>6</v>
      </c>
      <c r="V42" s="31"/>
      <c r="W42" s="31">
        <v>5</v>
      </c>
      <c r="X42" s="31"/>
      <c r="Y42" s="31">
        <v>8</v>
      </c>
      <c r="Z42" s="31"/>
      <c r="AA42" s="31"/>
      <c r="AB42" s="31">
        <f t="shared" si="1"/>
        <v>165</v>
      </c>
      <c r="AC42" s="36">
        <f t="shared" si="2"/>
        <v>5.5</v>
      </c>
      <c r="AD42" s="31" t="str">
        <f t="shared" si="3"/>
        <v>TB</v>
      </c>
      <c r="AE42" s="31">
        <f t="shared" si="4"/>
        <v>174</v>
      </c>
      <c r="AF42" s="36">
        <f t="shared" si="5"/>
        <v>5.8</v>
      </c>
      <c r="AG42" s="31" t="str">
        <f t="shared" si="6"/>
        <v>TB</v>
      </c>
      <c r="AH42" s="31">
        <v>5</v>
      </c>
      <c r="AI42" s="31"/>
      <c r="AJ42" s="31">
        <v>8</v>
      </c>
      <c r="AK42" s="31"/>
      <c r="AL42" s="31">
        <v>5</v>
      </c>
      <c r="AM42" s="31"/>
      <c r="AN42" s="31">
        <v>5</v>
      </c>
      <c r="AO42" s="31"/>
      <c r="AP42" s="31">
        <v>4</v>
      </c>
      <c r="AQ42" s="31">
        <v>6</v>
      </c>
      <c r="AR42" s="31">
        <v>7</v>
      </c>
      <c r="AS42" s="31"/>
      <c r="AT42" s="31">
        <v>4</v>
      </c>
      <c r="AU42" s="31">
        <v>6</v>
      </c>
      <c r="AV42" s="31">
        <v>6</v>
      </c>
      <c r="AW42" s="31"/>
      <c r="AX42" s="31">
        <v>6</v>
      </c>
      <c r="AY42" s="31"/>
      <c r="AZ42" s="31">
        <v>4</v>
      </c>
      <c r="BA42" s="31"/>
      <c r="BB42" s="31"/>
      <c r="BC42" s="31">
        <f t="shared" si="7"/>
        <v>138</v>
      </c>
      <c r="BD42" s="36">
        <f t="shared" si="8"/>
        <v>5.111111111111111</v>
      </c>
      <c r="BE42" s="31" t="str">
        <f t="shared" si="9"/>
        <v>TB</v>
      </c>
      <c r="BF42" s="31">
        <f t="shared" si="10"/>
        <v>148</v>
      </c>
      <c r="BG42" s="36">
        <f t="shared" si="11"/>
        <v>5.481481481481482</v>
      </c>
      <c r="BH42" s="31" t="str">
        <f t="shared" si="12"/>
        <v>TB</v>
      </c>
      <c r="BI42" s="31">
        <f t="shared" si="0"/>
        <v>303</v>
      </c>
      <c r="BJ42" s="36">
        <f t="shared" si="13"/>
        <v>5.315789473684211</v>
      </c>
      <c r="BK42" s="31" t="str">
        <f t="shared" si="14"/>
        <v>TB</v>
      </c>
      <c r="BL42" s="5">
        <f t="shared" si="15"/>
        <v>322</v>
      </c>
      <c r="BM42" s="37">
        <f t="shared" si="16"/>
        <v>5.649122807017544</v>
      </c>
      <c r="BN42" s="5" t="str">
        <f t="shared" si="17"/>
        <v>TB</v>
      </c>
    </row>
    <row r="43" spans="1:66" s="4" customFormat="1" ht="20.25" customHeight="1">
      <c r="A43" s="6" t="s">
        <v>41</v>
      </c>
      <c r="B43" s="7" t="s">
        <v>141</v>
      </c>
      <c r="C43" s="8" t="s">
        <v>56</v>
      </c>
      <c r="D43" s="9" t="s">
        <v>142</v>
      </c>
      <c r="E43" s="31">
        <v>5</v>
      </c>
      <c r="F43" s="31"/>
      <c r="G43" s="31">
        <v>7</v>
      </c>
      <c r="H43" s="31"/>
      <c r="I43" s="31">
        <v>3</v>
      </c>
      <c r="J43" s="31">
        <v>5</v>
      </c>
      <c r="K43" s="31">
        <v>3</v>
      </c>
      <c r="L43" s="31">
        <v>5</v>
      </c>
      <c r="M43" s="31">
        <v>6</v>
      </c>
      <c r="N43" s="31"/>
      <c r="O43" s="31">
        <v>7</v>
      </c>
      <c r="P43" s="31"/>
      <c r="Q43" s="31">
        <v>6</v>
      </c>
      <c r="R43" s="31"/>
      <c r="S43" s="31">
        <v>8</v>
      </c>
      <c r="T43" s="31"/>
      <c r="U43" s="31">
        <v>5</v>
      </c>
      <c r="V43" s="31"/>
      <c r="W43" s="31">
        <v>6</v>
      </c>
      <c r="X43" s="31"/>
      <c r="Y43" s="31">
        <v>8</v>
      </c>
      <c r="Z43" s="31"/>
      <c r="AA43" s="31"/>
      <c r="AB43" s="31">
        <f t="shared" si="1"/>
        <v>163</v>
      </c>
      <c r="AC43" s="36">
        <f t="shared" si="2"/>
        <v>5.433333333333334</v>
      </c>
      <c r="AD43" s="31" t="str">
        <f t="shared" si="3"/>
        <v>TB</v>
      </c>
      <c r="AE43" s="31">
        <f t="shared" si="4"/>
        <v>175</v>
      </c>
      <c r="AF43" s="36">
        <f t="shared" si="5"/>
        <v>5.833333333333333</v>
      </c>
      <c r="AG43" s="31" t="str">
        <f t="shared" si="6"/>
        <v>TB</v>
      </c>
      <c r="AH43" s="31">
        <v>7</v>
      </c>
      <c r="AI43" s="31"/>
      <c r="AJ43" s="31">
        <v>6</v>
      </c>
      <c r="AK43" s="31"/>
      <c r="AL43" s="31">
        <v>5</v>
      </c>
      <c r="AM43" s="31"/>
      <c r="AN43" s="31">
        <v>6</v>
      </c>
      <c r="AO43" s="31"/>
      <c r="AP43" s="31">
        <v>4</v>
      </c>
      <c r="AQ43" s="31">
        <v>6</v>
      </c>
      <c r="AR43" s="31">
        <v>7</v>
      </c>
      <c r="AS43" s="31"/>
      <c r="AT43" s="31">
        <v>6</v>
      </c>
      <c r="AU43" s="31"/>
      <c r="AV43" s="31">
        <v>7</v>
      </c>
      <c r="AW43" s="31"/>
      <c r="AX43" s="31">
        <v>5</v>
      </c>
      <c r="AY43" s="31"/>
      <c r="AZ43" s="31">
        <v>3</v>
      </c>
      <c r="BA43" s="31"/>
      <c r="BB43" s="31"/>
      <c r="BC43" s="31">
        <f t="shared" si="7"/>
        <v>141</v>
      </c>
      <c r="BD43" s="36">
        <f t="shared" si="8"/>
        <v>5.222222222222222</v>
      </c>
      <c r="BE43" s="31" t="str">
        <f t="shared" si="9"/>
        <v>TB</v>
      </c>
      <c r="BF43" s="31">
        <f t="shared" si="10"/>
        <v>147</v>
      </c>
      <c r="BG43" s="36">
        <f t="shared" si="11"/>
        <v>5.444444444444445</v>
      </c>
      <c r="BH43" s="31" t="str">
        <f t="shared" si="12"/>
        <v>TB</v>
      </c>
      <c r="BI43" s="31">
        <f t="shared" si="0"/>
        <v>304</v>
      </c>
      <c r="BJ43" s="36">
        <f t="shared" si="13"/>
        <v>5.333333333333333</v>
      </c>
      <c r="BK43" s="31" t="str">
        <f t="shared" si="14"/>
        <v>TB</v>
      </c>
      <c r="BL43" s="5">
        <f t="shared" si="15"/>
        <v>322</v>
      </c>
      <c r="BM43" s="37">
        <f t="shared" si="16"/>
        <v>5.649122807017544</v>
      </c>
      <c r="BN43" s="5" t="str">
        <f t="shared" si="17"/>
        <v>TB</v>
      </c>
    </row>
    <row r="44" spans="1:66" s="4" customFormat="1" ht="20.25" customHeight="1">
      <c r="A44" s="6" t="s">
        <v>43</v>
      </c>
      <c r="B44" s="7" t="s">
        <v>152</v>
      </c>
      <c r="C44" s="8" t="s">
        <v>153</v>
      </c>
      <c r="D44" s="9" t="s">
        <v>154</v>
      </c>
      <c r="E44" s="31">
        <v>5</v>
      </c>
      <c r="F44" s="31"/>
      <c r="G44" s="31">
        <v>7</v>
      </c>
      <c r="H44" s="31"/>
      <c r="I44" s="31">
        <v>3</v>
      </c>
      <c r="J44" s="31">
        <v>5</v>
      </c>
      <c r="K44" s="31">
        <v>5</v>
      </c>
      <c r="L44" s="31"/>
      <c r="M44" s="31">
        <v>6</v>
      </c>
      <c r="N44" s="31"/>
      <c r="O44" s="31">
        <v>5</v>
      </c>
      <c r="P44" s="31"/>
      <c r="Q44" s="31">
        <v>7</v>
      </c>
      <c r="R44" s="31"/>
      <c r="S44" s="31">
        <v>9</v>
      </c>
      <c r="T44" s="31"/>
      <c r="U44" s="31">
        <v>3</v>
      </c>
      <c r="V44" s="31">
        <v>3</v>
      </c>
      <c r="W44" s="31">
        <v>2</v>
      </c>
      <c r="X44" s="31">
        <v>5</v>
      </c>
      <c r="Y44" s="31">
        <v>7</v>
      </c>
      <c r="Z44" s="31"/>
      <c r="AA44" s="31"/>
      <c r="AB44" s="31">
        <f t="shared" si="1"/>
        <v>144</v>
      </c>
      <c r="AC44" s="36">
        <f t="shared" si="2"/>
        <v>4.8</v>
      </c>
      <c r="AD44" s="31" t="str">
        <f t="shared" si="3"/>
        <v>Yếu</v>
      </c>
      <c r="AE44" s="31">
        <f t="shared" si="4"/>
        <v>164</v>
      </c>
      <c r="AF44" s="36">
        <f t="shared" si="5"/>
        <v>5.466666666666667</v>
      </c>
      <c r="AG44" s="31" t="str">
        <f t="shared" si="6"/>
        <v>TB</v>
      </c>
      <c r="AH44" s="31">
        <v>7</v>
      </c>
      <c r="AI44" s="31"/>
      <c r="AJ44" s="31">
        <v>7</v>
      </c>
      <c r="AK44" s="31"/>
      <c r="AL44" s="31">
        <v>6</v>
      </c>
      <c r="AM44" s="31"/>
      <c r="AN44" s="31">
        <v>6</v>
      </c>
      <c r="AO44" s="31"/>
      <c r="AP44" s="31">
        <v>4</v>
      </c>
      <c r="AQ44" s="31">
        <v>5</v>
      </c>
      <c r="AR44" s="31">
        <v>4</v>
      </c>
      <c r="AS44" s="31">
        <v>6</v>
      </c>
      <c r="AT44" s="31">
        <v>5</v>
      </c>
      <c r="AU44" s="31"/>
      <c r="AV44" s="31">
        <v>7</v>
      </c>
      <c r="AW44" s="31"/>
      <c r="AX44" s="31">
        <v>6</v>
      </c>
      <c r="AY44" s="31"/>
      <c r="AZ44" s="31">
        <v>5</v>
      </c>
      <c r="BA44" s="31"/>
      <c r="BB44" s="31"/>
      <c r="BC44" s="31">
        <f t="shared" si="7"/>
        <v>151</v>
      </c>
      <c r="BD44" s="36">
        <f t="shared" si="8"/>
        <v>5.592592592592593</v>
      </c>
      <c r="BE44" s="31" t="str">
        <f t="shared" si="9"/>
        <v>TB</v>
      </c>
      <c r="BF44" s="31">
        <f t="shared" si="10"/>
        <v>158</v>
      </c>
      <c r="BG44" s="36">
        <f t="shared" si="11"/>
        <v>5.851851851851852</v>
      </c>
      <c r="BH44" s="31" t="str">
        <f t="shared" si="12"/>
        <v>TB</v>
      </c>
      <c r="BI44" s="31">
        <f t="shared" si="0"/>
        <v>295</v>
      </c>
      <c r="BJ44" s="36">
        <f t="shared" si="13"/>
        <v>5.175438596491228</v>
      </c>
      <c r="BK44" s="31" t="str">
        <f t="shared" si="14"/>
        <v>TB</v>
      </c>
      <c r="BL44" s="5">
        <f t="shared" si="15"/>
        <v>322</v>
      </c>
      <c r="BM44" s="37">
        <f t="shared" si="16"/>
        <v>5.649122807017544</v>
      </c>
      <c r="BN44" s="5" t="str">
        <f t="shared" si="17"/>
        <v>TB</v>
      </c>
    </row>
    <row r="45" spans="1:66" s="4" customFormat="1" ht="20.25" customHeight="1">
      <c r="A45" s="6" t="s">
        <v>45</v>
      </c>
      <c r="B45" s="7" t="s">
        <v>123</v>
      </c>
      <c r="C45" s="8" t="s">
        <v>124</v>
      </c>
      <c r="D45" s="9" t="s">
        <v>125</v>
      </c>
      <c r="E45" s="31">
        <v>5</v>
      </c>
      <c r="F45" s="31"/>
      <c r="G45" s="31">
        <v>6</v>
      </c>
      <c r="H45" s="31"/>
      <c r="I45" s="31">
        <v>3</v>
      </c>
      <c r="J45" s="31">
        <v>3</v>
      </c>
      <c r="K45" s="31">
        <v>5</v>
      </c>
      <c r="L45" s="31"/>
      <c r="M45" s="31">
        <v>5</v>
      </c>
      <c r="N45" s="31"/>
      <c r="O45" s="31">
        <v>4</v>
      </c>
      <c r="P45" s="31">
        <v>7</v>
      </c>
      <c r="Q45" s="31">
        <v>6</v>
      </c>
      <c r="R45" s="31"/>
      <c r="S45" s="31">
        <v>7</v>
      </c>
      <c r="T45" s="31"/>
      <c r="U45" s="31">
        <v>5</v>
      </c>
      <c r="V45" s="31"/>
      <c r="W45" s="31">
        <v>4</v>
      </c>
      <c r="X45" s="31">
        <v>4</v>
      </c>
      <c r="Y45" s="31">
        <v>7</v>
      </c>
      <c r="Z45" s="31"/>
      <c r="AA45" s="31"/>
      <c r="AB45" s="31">
        <f t="shared" si="1"/>
        <v>148</v>
      </c>
      <c r="AC45" s="36">
        <f t="shared" si="2"/>
        <v>4.933333333333334</v>
      </c>
      <c r="AD45" s="31" t="str">
        <f t="shared" si="3"/>
        <v>Yếu</v>
      </c>
      <c r="AE45" s="31">
        <f t="shared" si="4"/>
        <v>151</v>
      </c>
      <c r="AF45" s="36">
        <f t="shared" si="5"/>
        <v>5.033333333333333</v>
      </c>
      <c r="AG45" s="31" t="str">
        <f t="shared" si="6"/>
        <v>TB</v>
      </c>
      <c r="AH45" s="31">
        <v>3</v>
      </c>
      <c r="AI45" s="31">
        <v>5</v>
      </c>
      <c r="AJ45" s="31">
        <v>7</v>
      </c>
      <c r="AK45" s="31"/>
      <c r="AL45" s="31">
        <v>5</v>
      </c>
      <c r="AM45" s="31"/>
      <c r="AN45" s="31">
        <v>6</v>
      </c>
      <c r="AO45" s="31"/>
      <c r="AP45" s="31">
        <v>5</v>
      </c>
      <c r="AQ45" s="31"/>
      <c r="AR45" s="31">
        <v>7</v>
      </c>
      <c r="AS45" s="31"/>
      <c r="AT45" s="31">
        <v>6</v>
      </c>
      <c r="AU45" s="31"/>
      <c r="AV45" s="31">
        <v>8</v>
      </c>
      <c r="AW45" s="31"/>
      <c r="AX45" s="31">
        <v>7</v>
      </c>
      <c r="AY45" s="31"/>
      <c r="AZ45" s="31">
        <v>7</v>
      </c>
      <c r="BA45" s="31"/>
      <c r="BB45" s="31"/>
      <c r="BC45" s="31">
        <f t="shared" si="7"/>
        <v>158</v>
      </c>
      <c r="BD45" s="36">
        <f t="shared" si="8"/>
        <v>5.851851851851852</v>
      </c>
      <c r="BE45" s="31" t="str">
        <f t="shared" si="9"/>
        <v>TB</v>
      </c>
      <c r="BF45" s="31">
        <f t="shared" si="10"/>
        <v>164</v>
      </c>
      <c r="BG45" s="36">
        <f t="shared" si="11"/>
        <v>6.074074074074074</v>
      </c>
      <c r="BH45" s="31" t="str">
        <f t="shared" si="12"/>
        <v>TBK</v>
      </c>
      <c r="BI45" s="31">
        <f t="shared" si="0"/>
        <v>306</v>
      </c>
      <c r="BJ45" s="36">
        <f t="shared" si="13"/>
        <v>5.368421052631579</v>
      </c>
      <c r="BK45" s="31" t="str">
        <f t="shared" si="14"/>
        <v>TB</v>
      </c>
      <c r="BL45" s="5">
        <f t="shared" si="15"/>
        <v>315</v>
      </c>
      <c r="BM45" s="37">
        <f t="shared" si="16"/>
        <v>5.526315789473684</v>
      </c>
      <c r="BN45" s="5" t="str">
        <f t="shared" si="17"/>
        <v>TB</v>
      </c>
    </row>
    <row r="46" spans="1:66" s="4" customFormat="1" ht="20.25" customHeight="1">
      <c r="A46" s="6" t="s">
        <v>47</v>
      </c>
      <c r="B46" s="7" t="s">
        <v>162</v>
      </c>
      <c r="C46" s="8" t="s">
        <v>163</v>
      </c>
      <c r="D46" s="9" t="s">
        <v>164</v>
      </c>
      <c r="E46" s="31">
        <v>4</v>
      </c>
      <c r="F46" s="31">
        <v>5</v>
      </c>
      <c r="G46" s="31">
        <v>6</v>
      </c>
      <c r="H46" s="31"/>
      <c r="I46" s="31">
        <v>3</v>
      </c>
      <c r="J46" s="31">
        <v>6</v>
      </c>
      <c r="K46" s="31">
        <v>7</v>
      </c>
      <c r="L46" s="31"/>
      <c r="M46" s="31">
        <v>3</v>
      </c>
      <c r="N46" s="31">
        <v>5</v>
      </c>
      <c r="O46" s="31"/>
      <c r="P46" s="31"/>
      <c r="Q46" s="31">
        <v>4</v>
      </c>
      <c r="R46" s="31">
        <v>5</v>
      </c>
      <c r="S46" s="31">
        <v>8</v>
      </c>
      <c r="T46" s="31"/>
      <c r="U46" s="31">
        <v>3</v>
      </c>
      <c r="V46" s="31">
        <v>5</v>
      </c>
      <c r="W46" s="31">
        <v>4</v>
      </c>
      <c r="X46" s="31">
        <v>5</v>
      </c>
      <c r="Y46" s="31">
        <v>6</v>
      </c>
      <c r="Z46" s="31"/>
      <c r="AA46" s="31"/>
      <c r="AB46" s="31">
        <f t="shared" si="1"/>
        <v>120</v>
      </c>
      <c r="AC46" s="36">
        <f t="shared" si="2"/>
        <v>4</v>
      </c>
      <c r="AD46" s="31" t="str">
        <f t="shared" si="3"/>
        <v>Yếu</v>
      </c>
      <c r="AE46" s="31">
        <f t="shared" si="4"/>
        <v>159</v>
      </c>
      <c r="AF46" s="36">
        <f t="shared" si="5"/>
        <v>5.3</v>
      </c>
      <c r="AG46" s="31" t="str">
        <f t="shared" si="6"/>
        <v>TB</v>
      </c>
      <c r="AH46" s="31">
        <v>5</v>
      </c>
      <c r="AI46" s="31"/>
      <c r="AJ46" s="31">
        <v>3</v>
      </c>
      <c r="AK46" s="31">
        <v>8</v>
      </c>
      <c r="AL46" s="31">
        <v>4</v>
      </c>
      <c r="AM46" s="31">
        <v>4</v>
      </c>
      <c r="AN46" s="31">
        <v>5</v>
      </c>
      <c r="AO46" s="31"/>
      <c r="AP46" s="31">
        <v>4</v>
      </c>
      <c r="AQ46" s="31">
        <v>5</v>
      </c>
      <c r="AR46" s="31">
        <v>8</v>
      </c>
      <c r="AS46" s="31"/>
      <c r="AT46" s="31">
        <v>5</v>
      </c>
      <c r="AU46" s="31"/>
      <c r="AV46" s="31">
        <v>5</v>
      </c>
      <c r="AW46" s="31"/>
      <c r="AX46" s="31">
        <v>6</v>
      </c>
      <c r="AY46" s="31"/>
      <c r="AZ46" s="31">
        <v>4</v>
      </c>
      <c r="BA46" s="31"/>
      <c r="BB46" s="31"/>
      <c r="BC46" s="31">
        <f t="shared" si="7"/>
        <v>131</v>
      </c>
      <c r="BD46" s="36">
        <f t="shared" si="8"/>
        <v>4.851851851851852</v>
      </c>
      <c r="BE46" s="31" t="str">
        <f t="shared" si="9"/>
        <v>Yếu</v>
      </c>
      <c r="BF46" s="31">
        <f t="shared" si="10"/>
        <v>139</v>
      </c>
      <c r="BG46" s="36">
        <f t="shared" si="11"/>
        <v>5.148148148148148</v>
      </c>
      <c r="BH46" s="31" t="str">
        <f t="shared" si="12"/>
        <v>TB</v>
      </c>
      <c r="BI46" s="31">
        <f t="shared" si="0"/>
        <v>251</v>
      </c>
      <c r="BJ46" s="36">
        <f t="shared" si="13"/>
        <v>4.4035087719298245</v>
      </c>
      <c r="BK46" s="31" t="str">
        <f t="shared" si="14"/>
        <v>Yếu</v>
      </c>
      <c r="BL46" s="5">
        <f t="shared" si="15"/>
        <v>298</v>
      </c>
      <c r="BM46" s="37">
        <f t="shared" si="16"/>
        <v>5.228070175438597</v>
      </c>
      <c r="BN46" s="5" t="str">
        <f t="shared" si="17"/>
        <v>TB</v>
      </c>
    </row>
    <row r="47" spans="1:66" s="4" customFormat="1" ht="20.25" customHeight="1">
      <c r="A47" s="6" t="s">
        <v>48</v>
      </c>
      <c r="B47" s="7" t="s">
        <v>108</v>
      </c>
      <c r="C47" s="8" t="s">
        <v>109</v>
      </c>
      <c r="D47" s="9" t="s">
        <v>110</v>
      </c>
      <c r="E47" s="31">
        <v>4</v>
      </c>
      <c r="F47" s="31">
        <v>6</v>
      </c>
      <c r="G47" s="31">
        <v>6</v>
      </c>
      <c r="H47" s="31"/>
      <c r="I47" s="31">
        <v>4</v>
      </c>
      <c r="J47" s="31">
        <v>3</v>
      </c>
      <c r="K47" s="31">
        <v>5</v>
      </c>
      <c r="L47" s="31"/>
      <c r="M47" s="31">
        <v>6</v>
      </c>
      <c r="N47" s="31"/>
      <c r="O47" s="31">
        <v>2</v>
      </c>
      <c r="P47" s="31">
        <v>2</v>
      </c>
      <c r="Q47" s="31">
        <v>5</v>
      </c>
      <c r="R47" s="31"/>
      <c r="S47" s="31">
        <v>7</v>
      </c>
      <c r="T47" s="31"/>
      <c r="U47" s="31">
        <v>4</v>
      </c>
      <c r="V47" s="31">
        <v>3</v>
      </c>
      <c r="W47" s="31">
        <v>4</v>
      </c>
      <c r="X47" s="31">
        <v>4</v>
      </c>
      <c r="Y47" s="31">
        <v>7</v>
      </c>
      <c r="Z47" s="31"/>
      <c r="AA47" s="31"/>
      <c r="AB47" s="31">
        <f t="shared" si="1"/>
        <v>143</v>
      </c>
      <c r="AC47" s="36">
        <f t="shared" si="2"/>
        <v>4.766666666666667</v>
      </c>
      <c r="AD47" s="31" t="str">
        <f t="shared" si="3"/>
        <v>Yếu</v>
      </c>
      <c r="AE47" s="31">
        <f t="shared" si="4"/>
        <v>149</v>
      </c>
      <c r="AF47" s="36">
        <f t="shared" si="5"/>
        <v>4.966666666666667</v>
      </c>
      <c r="AG47" s="31" t="str">
        <f t="shared" si="6"/>
        <v>Yếu</v>
      </c>
      <c r="AH47" s="31">
        <v>7</v>
      </c>
      <c r="AI47" s="31"/>
      <c r="AJ47" s="31">
        <v>5</v>
      </c>
      <c r="AK47" s="31"/>
      <c r="AL47" s="31">
        <v>5</v>
      </c>
      <c r="AM47" s="31"/>
      <c r="AN47" s="31">
        <v>4</v>
      </c>
      <c r="AO47" s="31">
        <v>3</v>
      </c>
      <c r="AP47" s="31">
        <v>3</v>
      </c>
      <c r="AQ47" s="31">
        <v>5</v>
      </c>
      <c r="AR47" s="31">
        <v>7</v>
      </c>
      <c r="AS47" s="31"/>
      <c r="AT47" s="31">
        <v>5</v>
      </c>
      <c r="AU47" s="31"/>
      <c r="AV47" s="31">
        <v>7</v>
      </c>
      <c r="AW47" s="31"/>
      <c r="AX47" s="31">
        <v>3</v>
      </c>
      <c r="AY47" s="31">
        <v>1</v>
      </c>
      <c r="AZ47" s="31">
        <v>8</v>
      </c>
      <c r="BA47" s="31"/>
      <c r="BB47" s="31"/>
      <c r="BC47" s="31">
        <f t="shared" si="7"/>
        <v>143</v>
      </c>
      <c r="BD47" s="36">
        <f t="shared" si="8"/>
        <v>5.296296296296297</v>
      </c>
      <c r="BE47" s="31" t="str">
        <f t="shared" si="9"/>
        <v>TB</v>
      </c>
      <c r="BF47" s="31">
        <f t="shared" si="10"/>
        <v>149</v>
      </c>
      <c r="BG47" s="36">
        <f t="shared" si="11"/>
        <v>5.518518518518518</v>
      </c>
      <c r="BH47" s="31" t="str">
        <f t="shared" si="12"/>
        <v>TB</v>
      </c>
      <c r="BI47" s="31">
        <f t="shared" si="0"/>
        <v>286</v>
      </c>
      <c r="BJ47" s="36">
        <f t="shared" si="13"/>
        <v>5.017543859649122</v>
      </c>
      <c r="BK47" s="31" t="str">
        <f t="shared" si="14"/>
        <v>TB</v>
      </c>
      <c r="BL47" s="5">
        <f t="shared" si="15"/>
        <v>298</v>
      </c>
      <c r="BM47" s="37">
        <f t="shared" si="16"/>
        <v>5.228070175438597</v>
      </c>
      <c r="BN47" s="5" t="str">
        <f t="shared" si="17"/>
        <v>TB</v>
      </c>
    </row>
    <row r="48" spans="1:66" s="4" customFormat="1" ht="20.25" customHeight="1">
      <c r="A48" s="6" t="s">
        <v>49</v>
      </c>
      <c r="B48" s="7" t="s">
        <v>105</v>
      </c>
      <c r="C48" s="8" t="s">
        <v>106</v>
      </c>
      <c r="D48" s="9" t="s">
        <v>107</v>
      </c>
      <c r="E48" s="31">
        <v>3</v>
      </c>
      <c r="F48" s="31">
        <v>7</v>
      </c>
      <c r="G48" s="31">
        <v>6</v>
      </c>
      <c r="H48" s="31"/>
      <c r="I48" s="31">
        <v>3</v>
      </c>
      <c r="J48" s="31">
        <v>2</v>
      </c>
      <c r="K48" s="31">
        <v>3</v>
      </c>
      <c r="L48" s="34">
        <v>0</v>
      </c>
      <c r="M48" s="31">
        <v>5</v>
      </c>
      <c r="N48" s="31"/>
      <c r="O48" s="31">
        <v>3</v>
      </c>
      <c r="P48" s="31">
        <v>3</v>
      </c>
      <c r="Q48" s="31">
        <v>5</v>
      </c>
      <c r="R48" s="31"/>
      <c r="S48" s="31">
        <v>2</v>
      </c>
      <c r="T48" s="31">
        <v>6</v>
      </c>
      <c r="U48" s="31">
        <v>5</v>
      </c>
      <c r="V48" s="31"/>
      <c r="W48" s="31">
        <v>5</v>
      </c>
      <c r="X48" s="31"/>
      <c r="Y48" s="31">
        <v>7</v>
      </c>
      <c r="Z48" s="31"/>
      <c r="AA48" s="31"/>
      <c r="AB48" s="31">
        <f t="shared" si="1"/>
        <v>132</v>
      </c>
      <c r="AC48" s="36">
        <f t="shared" si="2"/>
        <v>4.4</v>
      </c>
      <c r="AD48" s="31" t="str">
        <f t="shared" si="3"/>
        <v>Yếu</v>
      </c>
      <c r="AE48" s="31">
        <f t="shared" si="4"/>
        <v>148</v>
      </c>
      <c r="AF48" s="36">
        <f t="shared" si="5"/>
        <v>4.933333333333334</v>
      </c>
      <c r="AG48" s="31" t="str">
        <f t="shared" si="6"/>
        <v>Yếu</v>
      </c>
      <c r="AH48" s="31">
        <v>5</v>
      </c>
      <c r="AI48" s="31"/>
      <c r="AJ48" s="31">
        <v>5</v>
      </c>
      <c r="AK48" s="31"/>
      <c r="AL48" s="31">
        <v>4</v>
      </c>
      <c r="AM48" s="31">
        <v>3</v>
      </c>
      <c r="AN48" s="31">
        <v>5</v>
      </c>
      <c r="AO48" s="31"/>
      <c r="AP48" s="31">
        <v>5</v>
      </c>
      <c r="AQ48" s="31"/>
      <c r="AR48" s="31">
        <v>7</v>
      </c>
      <c r="AS48" s="31"/>
      <c r="AT48" s="31">
        <v>4</v>
      </c>
      <c r="AU48" s="31">
        <v>7</v>
      </c>
      <c r="AV48" s="31">
        <v>7</v>
      </c>
      <c r="AW48" s="31"/>
      <c r="AX48" s="31">
        <v>5</v>
      </c>
      <c r="AY48" s="31"/>
      <c r="AZ48" s="31">
        <v>6</v>
      </c>
      <c r="BA48" s="31"/>
      <c r="BB48" s="31"/>
      <c r="BC48" s="31">
        <f t="shared" si="7"/>
        <v>138</v>
      </c>
      <c r="BD48" s="36">
        <f t="shared" si="8"/>
        <v>5.111111111111111</v>
      </c>
      <c r="BE48" s="31" t="str">
        <f t="shared" si="9"/>
        <v>TB</v>
      </c>
      <c r="BF48" s="31">
        <f t="shared" si="10"/>
        <v>144</v>
      </c>
      <c r="BG48" s="36">
        <f t="shared" si="11"/>
        <v>5.333333333333333</v>
      </c>
      <c r="BH48" s="31" t="str">
        <f t="shared" si="12"/>
        <v>TB</v>
      </c>
      <c r="BI48" s="31">
        <f t="shared" si="0"/>
        <v>270</v>
      </c>
      <c r="BJ48" s="36">
        <f t="shared" si="13"/>
        <v>4.7368421052631575</v>
      </c>
      <c r="BK48" s="31" t="str">
        <f t="shared" si="14"/>
        <v>Yếu</v>
      </c>
      <c r="BL48" s="5">
        <f t="shared" si="15"/>
        <v>292</v>
      </c>
      <c r="BM48" s="37">
        <f t="shared" si="16"/>
        <v>5.12280701754386</v>
      </c>
      <c r="BN48" s="5" t="str">
        <f t="shared" si="17"/>
        <v>TB</v>
      </c>
    </row>
    <row r="49" spans="1:66" s="4" customFormat="1" ht="20.25" customHeight="1">
      <c r="A49" s="6" t="s">
        <v>50</v>
      </c>
      <c r="B49" s="7" t="s">
        <v>143</v>
      </c>
      <c r="C49" s="8" t="s">
        <v>144</v>
      </c>
      <c r="D49" s="9" t="s">
        <v>57</v>
      </c>
      <c r="E49" s="31">
        <v>1</v>
      </c>
      <c r="F49" s="31">
        <v>8</v>
      </c>
      <c r="G49" s="31">
        <v>6</v>
      </c>
      <c r="H49" s="31"/>
      <c r="I49" s="31">
        <v>2</v>
      </c>
      <c r="J49" s="31">
        <v>1</v>
      </c>
      <c r="K49" s="31">
        <v>3</v>
      </c>
      <c r="L49" s="31">
        <v>1</v>
      </c>
      <c r="M49" s="31">
        <v>5</v>
      </c>
      <c r="N49" s="31"/>
      <c r="O49" s="31">
        <v>2</v>
      </c>
      <c r="P49" s="31">
        <v>4</v>
      </c>
      <c r="Q49" s="31">
        <v>5</v>
      </c>
      <c r="R49" s="31"/>
      <c r="S49" s="31">
        <v>6</v>
      </c>
      <c r="T49" s="31"/>
      <c r="U49" s="31">
        <v>4</v>
      </c>
      <c r="V49" s="31">
        <v>4</v>
      </c>
      <c r="W49" s="31">
        <v>4</v>
      </c>
      <c r="X49" s="31">
        <v>4</v>
      </c>
      <c r="Y49" s="31">
        <v>6</v>
      </c>
      <c r="Z49" s="31"/>
      <c r="AA49" s="31"/>
      <c r="AB49" s="31">
        <f t="shared" si="1"/>
        <v>115</v>
      </c>
      <c r="AC49" s="36">
        <f t="shared" si="2"/>
        <v>3.8333333333333335</v>
      </c>
      <c r="AD49" s="31" t="str">
        <f t="shared" si="3"/>
        <v>Kém</v>
      </c>
      <c r="AE49" s="31">
        <f t="shared" si="4"/>
        <v>138</v>
      </c>
      <c r="AF49" s="36">
        <f t="shared" si="5"/>
        <v>4.6</v>
      </c>
      <c r="AG49" s="31" t="str">
        <f t="shared" si="6"/>
        <v>Yếu</v>
      </c>
      <c r="AH49" s="31">
        <v>3</v>
      </c>
      <c r="AI49" s="31">
        <v>3</v>
      </c>
      <c r="AJ49" s="31">
        <v>4</v>
      </c>
      <c r="AK49" s="31">
        <v>7</v>
      </c>
      <c r="AL49" s="31">
        <v>8</v>
      </c>
      <c r="AM49" s="31"/>
      <c r="AN49" s="31">
        <v>4</v>
      </c>
      <c r="AO49" s="31">
        <v>3</v>
      </c>
      <c r="AP49" s="31">
        <v>2</v>
      </c>
      <c r="AQ49" s="31">
        <v>5</v>
      </c>
      <c r="AR49" s="31">
        <v>6</v>
      </c>
      <c r="AS49" s="31"/>
      <c r="AT49" s="31">
        <v>3</v>
      </c>
      <c r="AU49" s="31">
        <v>2</v>
      </c>
      <c r="AV49" s="31">
        <v>6</v>
      </c>
      <c r="AW49" s="31"/>
      <c r="AX49" s="31">
        <v>5</v>
      </c>
      <c r="AY49" s="31"/>
      <c r="AZ49" s="31">
        <v>7</v>
      </c>
      <c r="BA49" s="31"/>
      <c r="BB49" s="31"/>
      <c r="BC49" s="31">
        <f t="shared" si="7"/>
        <v>139</v>
      </c>
      <c r="BD49" s="36">
        <f t="shared" si="8"/>
        <v>5.148148148148148</v>
      </c>
      <c r="BE49" s="31" t="str">
        <f t="shared" si="9"/>
        <v>TB</v>
      </c>
      <c r="BF49" s="31">
        <f t="shared" si="10"/>
        <v>151</v>
      </c>
      <c r="BG49" s="36">
        <f t="shared" si="11"/>
        <v>5.592592592592593</v>
      </c>
      <c r="BH49" s="31" t="str">
        <f t="shared" si="12"/>
        <v>TB</v>
      </c>
      <c r="BI49" s="31">
        <f t="shared" si="0"/>
        <v>254</v>
      </c>
      <c r="BJ49" s="36">
        <f t="shared" si="13"/>
        <v>4.456140350877193</v>
      </c>
      <c r="BK49" s="31" t="str">
        <f t="shared" si="14"/>
        <v>Yếu</v>
      </c>
      <c r="BL49" s="5">
        <f t="shared" si="15"/>
        <v>289</v>
      </c>
      <c r="BM49" s="37">
        <f t="shared" si="16"/>
        <v>5.0701754385964914</v>
      </c>
      <c r="BN49" s="5" t="str">
        <f t="shared" si="17"/>
        <v>TB</v>
      </c>
    </row>
    <row r="50" spans="1:66" s="4" customFormat="1" ht="20.25" customHeight="1">
      <c r="A50" s="6" t="s">
        <v>52</v>
      </c>
      <c r="B50" s="7" t="s">
        <v>117</v>
      </c>
      <c r="C50" s="8" t="s">
        <v>118</v>
      </c>
      <c r="D50" s="9" t="s">
        <v>119</v>
      </c>
      <c r="E50" s="31">
        <v>5</v>
      </c>
      <c r="F50" s="31"/>
      <c r="G50" s="31">
        <v>6</v>
      </c>
      <c r="H50" s="31"/>
      <c r="I50" s="31">
        <v>5</v>
      </c>
      <c r="J50" s="31"/>
      <c r="K50" s="31">
        <v>3</v>
      </c>
      <c r="L50" s="31">
        <v>5</v>
      </c>
      <c r="M50" s="31">
        <v>6</v>
      </c>
      <c r="N50" s="31"/>
      <c r="O50" s="31">
        <v>3</v>
      </c>
      <c r="P50" s="31">
        <v>1</v>
      </c>
      <c r="Q50" s="31">
        <v>5</v>
      </c>
      <c r="R50" s="31"/>
      <c r="S50" s="31">
        <v>3</v>
      </c>
      <c r="T50" s="31">
        <v>6</v>
      </c>
      <c r="U50" s="31">
        <v>4</v>
      </c>
      <c r="V50" s="31">
        <v>3</v>
      </c>
      <c r="W50" s="31">
        <v>4</v>
      </c>
      <c r="X50" s="31">
        <v>4</v>
      </c>
      <c r="Y50" s="31">
        <v>6</v>
      </c>
      <c r="Z50" s="31"/>
      <c r="AA50" s="31"/>
      <c r="AB50" s="31">
        <f t="shared" si="1"/>
        <v>141</v>
      </c>
      <c r="AC50" s="36">
        <f t="shared" si="2"/>
        <v>4.7</v>
      </c>
      <c r="AD50" s="31" t="str">
        <f t="shared" si="3"/>
        <v>Yếu</v>
      </c>
      <c r="AE50" s="31">
        <f t="shared" si="4"/>
        <v>148</v>
      </c>
      <c r="AF50" s="36">
        <f t="shared" si="5"/>
        <v>4.933333333333334</v>
      </c>
      <c r="AG50" s="31" t="str">
        <f t="shared" si="6"/>
        <v>Yếu</v>
      </c>
      <c r="AH50" s="31">
        <v>3</v>
      </c>
      <c r="AI50" s="31">
        <v>3</v>
      </c>
      <c r="AJ50" s="31">
        <v>4</v>
      </c>
      <c r="AK50" s="31">
        <v>5</v>
      </c>
      <c r="AL50" s="31">
        <v>4</v>
      </c>
      <c r="AM50" s="31">
        <v>2</v>
      </c>
      <c r="AN50" s="31">
        <v>6</v>
      </c>
      <c r="AO50" s="31"/>
      <c r="AP50" s="31">
        <v>4</v>
      </c>
      <c r="AQ50" s="31">
        <v>5</v>
      </c>
      <c r="AR50" s="31">
        <v>7</v>
      </c>
      <c r="AS50" s="31"/>
      <c r="AT50" s="31">
        <v>4</v>
      </c>
      <c r="AU50" s="35">
        <v>0</v>
      </c>
      <c r="AV50" s="31">
        <v>7</v>
      </c>
      <c r="AW50" s="31"/>
      <c r="AX50" s="31">
        <v>4</v>
      </c>
      <c r="AY50" s="31">
        <v>2</v>
      </c>
      <c r="AZ50" s="31">
        <v>5</v>
      </c>
      <c r="BA50" s="31"/>
      <c r="BB50" s="31"/>
      <c r="BC50" s="31">
        <f t="shared" si="7"/>
        <v>122</v>
      </c>
      <c r="BD50" s="36">
        <f t="shared" si="8"/>
        <v>4.518518518518518</v>
      </c>
      <c r="BE50" s="31" t="str">
        <f t="shared" si="9"/>
        <v>Yếu</v>
      </c>
      <c r="BF50" s="31">
        <f t="shared" si="10"/>
        <v>126</v>
      </c>
      <c r="BG50" s="36">
        <f t="shared" si="11"/>
        <v>4.666666666666667</v>
      </c>
      <c r="BH50" s="31" t="str">
        <f t="shared" si="12"/>
        <v>Yếu</v>
      </c>
      <c r="BI50" s="31">
        <f t="shared" si="0"/>
        <v>263</v>
      </c>
      <c r="BJ50" s="36">
        <f t="shared" si="13"/>
        <v>4.614035087719298</v>
      </c>
      <c r="BK50" s="31" t="str">
        <f t="shared" si="14"/>
        <v>Yếu</v>
      </c>
      <c r="BL50" s="5">
        <f t="shared" si="15"/>
        <v>274</v>
      </c>
      <c r="BM50" s="37">
        <f t="shared" si="16"/>
        <v>4.807017543859649</v>
      </c>
      <c r="BN50" s="5" t="str">
        <f t="shared" si="17"/>
        <v>Yếu</v>
      </c>
    </row>
    <row r="51" spans="1:66" s="4" customFormat="1" ht="20.25" customHeight="1">
      <c r="A51" s="6" t="s">
        <v>53</v>
      </c>
      <c r="B51" s="7" t="s">
        <v>136</v>
      </c>
      <c r="C51" s="8" t="s">
        <v>137</v>
      </c>
      <c r="D51" s="9" t="s">
        <v>138</v>
      </c>
      <c r="E51" s="31">
        <v>5</v>
      </c>
      <c r="F51" s="31"/>
      <c r="G51" s="31">
        <v>6</v>
      </c>
      <c r="H51" s="31"/>
      <c r="I51" s="31">
        <v>3</v>
      </c>
      <c r="J51" s="31">
        <v>5</v>
      </c>
      <c r="K51" s="31">
        <v>6</v>
      </c>
      <c r="L51" s="31"/>
      <c r="M51" s="31">
        <v>5</v>
      </c>
      <c r="N51" s="31"/>
      <c r="O51" s="31">
        <v>5</v>
      </c>
      <c r="P51" s="31"/>
      <c r="Q51" s="31">
        <v>6</v>
      </c>
      <c r="R51" s="31"/>
      <c r="S51" s="31">
        <v>4</v>
      </c>
      <c r="T51" s="31">
        <v>8</v>
      </c>
      <c r="U51" s="31">
        <v>4</v>
      </c>
      <c r="V51" s="35">
        <v>0</v>
      </c>
      <c r="W51" s="31">
        <v>4</v>
      </c>
      <c r="X51" s="31">
        <v>4</v>
      </c>
      <c r="Y51" s="31">
        <v>7</v>
      </c>
      <c r="Z51" s="31"/>
      <c r="AA51" s="31"/>
      <c r="AB51" s="31">
        <f t="shared" si="1"/>
        <v>144</v>
      </c>
      <c r="AC51" s="36">
        <f t="shared" si="2"/>
        <v>4.8</v>
      </c>
      <c r="AD51" s="31" t="str">
        <f t="shared" si="3"/>
        <v>Yếu</v>
      </c>
      <c r="AE51" s="31">
        <f t="shared" si="4"/>
        <v>156</v>
      </c>
      <c r="AF51" s="36">
        <f t="shared" si="5"/>
        <v>5.2</v>
      </c>
      <c r="AG51" s="31" t="str">
        <f t="shared" si="6"/>
        <v>TB</v>
      </c>
      <c r="AH51" s="31">
        <v>3</v>
      </c>
      <c r="AI51" s="31">
        <v>2</v>
      </c>
      <c r="AJ51" s="31">
        <v>8</v>
      </c>
      <c r="AK51" s="31"/>
      <c r="AL51" s="31">
        <v>4</v>
      </c>
      <c r="AM51" s="31">
        <v>3</v>
      </c>
      <c r="AN51" s="31">
        <v>5</v>
      </c>
      <c r="AO51" s="31"/>
      <c r="AP51" s="31">
        <v>3</v>
      </c>
      <c r="AQ51" s="31">
        <v>5</v>
      </c>
      <c r="AR51" s="31">
        <v>7</v>
      </c>
      <c r="AS51" s="31"/>
      <c r="AT51" s="31">
        <v>4</v>
      </c>
      <c r="AU51" s="31">
        <v>3</v>
      </c>
      <c r="AV51" s="31">
        <v>7</v>
      </c>
      <c r="AW51" s="31"/>
      <c r="AX51" s="31">
        <v>4</v>
      </c>
      <c r="AY51" s="31">
        <v>4</v>
      </c>
      <c r="AZ51" s="31">
        <v>2</v>
      </c>
      <c r="BA51" s="31"/>
      <c r="BB51" s="31"/>
      <c r="BC51" s="31">
        <f t="shared" si="7"/>
        <v>109</v>
      </c>
      <c r="BD51" s="36">
        <f t="shared" si="8"/>
        <v>4.037037037037037</v>
      </c>
      <c r="BE51" s="31" t="str">
        <f t="shared" si="9"/>
        <v>Yếu</v>
      </c>
      <c r="BF51" s="31">
        <f t="shared" si="10"/>
        <v>115</v>
      </c>
      <c r="BG51" s="36">
        <f t="shared" si="11"/>
        <v>4.2592592592592595</v>
      </c>
      <c r="BH51" s="31" t="str">
        <f t="shared" si="12"/>
        <v>Yếu</v>
      </c>
      <c r="BI51" s="31">
        <f t="shared" si="0"/>
        <v>253</v>
      </c>
      <c r="BJ51" s="36">
        <f t="shared" si="13"/>
        <v>4.43859649122807</v>
      </c>
      <c r="BK51" s="31" t="str">
        <f t="shared" si="14"/>
        <v>Yếu</v>
      </c>
      <c r="BL51" s="5">
        <f t="shared" si="15"/>
        <v>271</v>
      </c>
      <c r="BM51" s="37">
        <f t="shared" si="16"/>
        <v>4.754385964912281</v>
      </c>
      <c r="BN51" s="5" t="str">
        <f t="shared" si="17"/>
        <v>Yếu</v>
      </c>
    </row>
    <row r="52" spans="1:66" s="4" customFormat="1" ht="20.25" customHeight="1">
      <c r="A52" s="6" t="s">
        <v>54</v>
      </c>
      <c r="B52" s="7" t="s">
        <v>160</v>
      </c>
      <c r="C52" s="8" t="s">
        <v>161</v>
      </c>
      <c r="D52" s="9" t="s">
        <v>165</v>
      </c>
      <c r="E52" s="31">
        <v>1</v>
      </c>
      <c r="F52" s="31">
        <v>5</v>
      </c>
      <c r="G52" s="31">
        <v>6</v>
      </c>
      <c r="H52" s="31"/>
      <c r="I52" s="35">
        <v>0</v>
      </c>
      <c r="J52" s="31"/>
      <c r="K52" s="31">
        <v>2</v>
      </c>
      <c r="L52" s="31">
        <v>5</v>
      </c>
      <c r="M52" s="31">
        <v>3</v>
      </c>
      <c r="N52" s="31">
        <v>4</v>
      </c>
      <c r="O52" s="31">
        <v>1</v>
      </c>
      <c r="P52" s="31">
        <v>5</v>
      </c>
      <c r="Q52" s="31">
        <v>2</v>
      </c>
      <c r="R52" s="31">
        <v>5</v>
      </c>
      <c r="S52" s="31">
        <v>8</v>
      </c>
      <c r="T52" s="31"/>
      <c r="U52" s="31">
        <v>2</v>
      </c>
      <c r="V52" s="31">
        <v>3</v>
      </c>
      <c r="W52" s="31">
        <v>3</v>
      </c>
      <c r="X52" s="31">
        <v>6</v>
      </c>
      <c r="Y52" s="31">
        <v>8</v>
      </c>
      <c r="Z52" s="31"/>
      <c r="AA52" s="31"/>
      <c r="AB52" s="31">
        <f t="shared" si="1"/>
        <v>78</v>
      </c>
      <c r="AC52" s="36">
        <f t="shared" si="2"/>
        <v>2.6</v>
      </c>
      <c r="AD52" s="31" t="str">
        <f t="shared" si="3"/>
        <v>Kém</v>
      </c>
      <c r="AE52" s="31">
        <f t="shared" si="4"/>
        <v>132</v>
      </c>
      <c r="AF52" s="36">
        <f t="shared" si="5"/>
        <v>4.4</v>
      </c>
      <c r="AG52" s="31" t="str">
        <f t="shared" si="6"/>
        <v>Yếu</v>
      </c>
      <c r="AH52" s="31">
        <v>6</v>
      </c>
      <c r="AI52" s="31"/>
      <c r="AJ52" s="31">
        <v>2</v>
      </c>
      <c r="AK52" s="31">
        <v>5</v>
      </c>
      <c r="AL52" s="31">
        <v>3</v>
      </c>
      <c r="AM52" s="31">
        <v>1</v>
      </c>
      <c r="AN52" s="31">
        <v>3</v>
      </c>
      <c r="AO52" s="31">
        <v>6</v>
      </c>
      <c r="AP52" s="31">
        <v>3</v>
      </c>
      <c r="AQ52" s="31">
        <v>5</v>
      </c>
      <c r="AR52" s="31">
        <v>4</v>
      </c>
      <c r="AS52" s="31">
        <v>8</v>
      </c>
      <c r="AT52" s="31">
        <v>2</v>
      </c>
      <c r="AU52" s="31">
        <v>2</v>
      </c>
      <c r="AV52" s="31">
        <v>5</v>
      </c>
      <c r="AW52" s="31"/>
      <c r="AX52" s="31">
        <v>5</v>
      </c>
      <c r="AY52" s="31"/>
      <c r="AZ52" s="31">
        <v>5</v>
      </c>
      <c r="BA52" s="31"/>
      <c r="BB52" s="31"/>
      <c r="BC52" s="31">
        <f t="shared" si="7"/>
        <v>107</v>
      </c>
      <c r="BD52" s="36">
        <f t="shared" si="8"/>
        <v>3.962962962962963</v>
      </c>
      <c r="BE52" s="31" t="str">
        <f t="shared" si="9"/>
        <v>Kém</v>
      </c>
      <c r="BF52" s="31">
        <f t="shared" si="10"/>
        <v>130</v>
      </c>
      <c r="BG52" s="36">
        <f t="shared" si="11"/>
        <v>4.814814814814815</v>
      </c>
      <c r="BH52" s="31" t="str">
        <f t="shared" si="12"/>
        <v>Yếu</v>
      </c>
      <c r="BI52" s="31">
        <f t="shared" si="0"/>
        <v>185</v>
      </c>
      <c r="BJ52" s="36">
        <f t="shared" si="13"/>
        <v>3.245614035087719</v>
      </c>
      <c r="BK52" s="31" t="str">
        <f t="shared" si="14"/>
        <v>Kém</v>
      </c>
      <c r="BL52" s="5">
        <f t="shared" si="15"/>
        <v>262</v>
      </c>
      <c r="BM52" s="37">
        <f t="shared" si="16"/>
        <v>4.5964912280701755</v>
      </c>
      <c r="BN52" s="5" t="str">
        <f t="shared" si="17"/>
        <v>Yếu</v>
      </c>
    </row>
    <row r="53" spans="1:66" s="4" customFormat="1" ht="23.25" customHeight="1">
      <c r="A53" s="6" t="s">
        <v>166</v>
      </c>
      <c r="B53" s="7" t="s">
        <v>61</v>
      </c>
      <c r="C53" s="8" t="s">
        <v>62</v>
      </c>
      <c r="D53" s="9" t="s">
        <v>63</v>
      </c>
      <c r="E53" s="31">
        <v>5</v>
      </c>
      <c r="F53" s="31"/>
      <c r="G53" s="31">
        <v>6</v>
      </c>
      <c r="H53" s="31"/>
      <c r="I53" s="5">
        <v>4</v>
      </c>
      <c r="J53" s="35">
        <v>0</v>
      </c>
      <c r="K53" s="31">
        <v>3</v>
      </c>
      <c r="L53" s="31">
        <v>1</v>
      </c>
      <c r="M53" s="31">
        <v>3</v>
      </c>
      <c r="N53" s="31">
        <v>3</v>
      </c>
      <c r="O53" s="31">
        <v>4</v>
      </c>
      <c r="P53" s="31">
        <v>2</v>
      </c>
      <c r="Q53" s="31">
        <v>2</v>
      </c>
      <c r="R53" s="31">
        <v>7</v>
      </c>
      <c r="S53" s="31">
        <v>8</v>
      </c>
      <c r="T53" s="31"/>
      <c r="U53" s="31">
        <v>4</v>
      </c>
      <c r="V53" s="31">
        <v>4</v>
      </c>
      <c r="W53" s="31">
        <v>3</v>
      </c>
      <c r="X53" s="31">
        <v>4</v>
      </c>
      <c r="Y53" s="31">
        <v>7</v>
      </c>
      <c r="Z53" s="31"/>
      <c r="AA53" s="31"/>
      <c r="AB53" s="31">
        <f t="shared" si="1"/>
        <v>117</v>
      </c>
      <c r="AC53" s="36">
        <f t="shared" si="2"/>
        <v>3.9</v>
      </c>
      <c r="AD53" s="31" t="str">
        <f t="shared" si="3"/>
        <v>Kém</v>
      </c>
      <c r="AE53" s="31">
        <f t="shared" si="4"/>
        <v>141</v>
      </c>
      <c r="AF53" s="36">
        <f t="shared" si="5"/>
        <v>4.7</v>
      </c>
      <c r="AG53" s="31" t="str">
        <f t="shared" si="6"/>
        <v>Yếu</v>
      </c>
      <c r="AH53" s="31">
        <v>2</v>
      </c>
      <c r="AI53" s="34">
        <v>0</v>
      </c>
      <c r="AJ53" s="31">
        <v>8</v>
      </c>
      <c r="AK53" s="31"/>
      <c r="AL53" s="31">
        <v>3</v>
      </c>
      <c r="AM53" s="35">
        <v>0</v>
      </c>
      <c r="AN53" s="31">
        <v>6</v>
      </c>
      <c r="AO53" s="31"/>
      <c r="AP53" s="31">
        <v>3</v>
      </c>
      <c r="AQ53" s="35">
        <v>0</v>
      </c>
      <c r="AR53" s="31">
        <v>7</v>
      </c>
      <c r="AS53" s="31"/>
      <c r="AT53" s="31">
        <v>5</v>
      </c>
      <c r="AU53" s="31"/>
      <c r="AV53" s="31">
        <v>7</v>
      </c>
      <c r="AW53" s="31"/>
      <c r="AX53" s="31">
        <v>1</v>
      </c>
      <c r="AY53" s="31">
        <v>1</v>
      </c>
      <c r="AZ53" s="31">
        <v>5</v>
      </c>
      <c r="BA53" s="31"/>
      <c r="BB53" s="31"/>
      <c r="BC53" s="31">
        <f t="shared" si="7"/>
        <v>105</v>
      </c>
      <c r="BD53" s="36">
        <f t="shared" si="8"/>
        <v>3.888888888888889</v>
      </c>
      <c r="BE53" s="31" t="str">
        <f t="shared" si="9"/>
        <v>Kém</v>
      </c>
      <c r="BF53" s="31">
        <f t="shared" si="10"/>
        <v>105</v>
      </c>
      <c r="BG53" s="36">
        <f t="shared" si="11"/>
        <v>3.888888888888889</v>
      </c>
      <c r="BH53" s="31" t="str">
        <f t="shared" si="12"/>
        <v>Kém</v>
      </c>
      <c r="BI53" s="31">
        <f t="shared" si="0"/>
        <v>222</v>
      </c>
      <c r="BJ53" s="36">
        <f t="shared" si="13"/>
        <v>3.8947368421052633</v>
      </c>
      <c r="BK53" s="31" t="str">
        <f t="shared" si="14"/>
        <v>Kém</v>
      </c>
      <c r="BL53" s="5">
        <f t="shared" si="15"/>
        <v>246</v>
      </c>
      <c r="BM53" s="37">
        <f t="shared" si="16"/>
        <v>4.315789473684211</v>
      </c>
      <c r="BN53" s="5" t="str">
        <f t="shared" si="17"/>
        <v>Yếu</v>
      </c>
    </row>
    <row r="54" spans="1:66" s="4" customFormat="1" ht="20.25" customHeight="1">
      <c r="A54" s="6" t="s">
        <v>167</v>
      </c>
      <c r="B54" s="7" t="s">
        <v>79</v>
      </c>
      <c r="C54" s="8" t="s">
        <v>80</v>
      </c>
      <c r="D54" s="9" t="s">
        <v>81</v>
      </c>
      <c r="E54" s="31">
        <v>5</v>
      </c>
      <c r="F54" s="31"/>
      <c r="G54" s="31">
        <v>6</v>
      </c>
      <c r="H54" s="31"/>
      <c r="I54" s="31">
        <v>1</v>
      </c>
      <c r="J54" s="31">
        <v>2</v>
      </c>
      <c r="K54" s="31">
        <v>4</v>
      </c>
      <c r="L54" s="31">
        <v>5</v>
      </c>
      <c r="M54" s="31">
        <v>3</v>
      </c>
      <c r="N54" s="35">
        <v>0</v>
      </c>
      <c r="O54" s="31">
        <v>6</v>
      </c>
      <c r="P54" s="31"/>
      <c r="Q54" s="31">
        <v>4</v>
      </c>
      <c r="R54" s="31">
        <v>5</v>
      </c>
      <c r="S54" s="31">
        <v>7</v>
      </c>
      <c r="T54" s="31"/>
      <c r="U54" s="34">
        <v>0</v>
      </c>
      <c r="V54" s="31">
        <v>3</v>
      </c>
      <c r="W54" s="31">
        <v>4</v>
      </c>
      <c r="X54" s="31">
        <v>4</v>
      </c>
      <c r="Y54" s="31">
        <v>8</v>
      </c>
      <c r="Z54" s="31"/>
      <c r="AA54" s="31"/>
      <c r="AB54" s="31">
        <f t="shared" si="1"/>
        <v>106</v>
      </c>
      <c r="AC54" s="36">
        <f t="shared" si="2"/>
        <v>3.533333333333333</v>
      </c>
      <c r="AD54" s="31" t="str">
        <f t="shared" si="3"/>
        <v>Kém</v>
      </c>
      <c r="AE54" s="31">
        <f t="shared" si="4"/>
        <v>128</v>
      </c>
      <c r="AF54" s="36">
        <f t="shared" si="5"/>
        <v>4.266666666666667</v>
      </c>
      <c r="AG54" s="31" t="str">
        <f t="shared" si="6"/>
        <v>Yếu</v>
      </c>
      <c r="AH54" s="35">
        <v>0</v>
      </c>
      <c r="AI54" s="35">
        <v>0</v>
      </c>
      <c r="AJ54" s="35">
        <v>0</v>
      </c>
      <c r="AK54" s="31"/>
      <c r="AL54" s="31">
        <v>3</v>
      </c>
      <c r="AM54" s="35">
        <v>0</v>
      </c>
      <c r="AN54" s="31">
        <v>4</v>
      </c>
      <c r="AO54" s="35">
        <v>0</v>
      </c>
      <c r="AP54" s="35">
        <v>0</v>
      </c>
      <c r="AQ54" s="35">
        <v>0</v>
      </c>
      <c r="AR54" s="31">
        <v>4</v>
      </c>
      <c r="AS54" s="31">
        <v>6</v>
      </c>
      <c r="AT54" s="31">
        <v>4</v>
      </c>
      <c r="AU54" s="35">
        <v>0</v>
      </c>
      <c r="AV54" s="35">
        <v>0</v>
      </c>
      <c r="AW54" s="31"/>
      <c r="AX54" s="35">
        <v>0</v>
      </c>
      <c r="AY54" s="35">
        <v>0</v>
      </c>
      <c r="AZ54" s="31">
        <v>8</v>
      </c>
      <c r="BA54" s="31"/>
      <c r="BB54" s="31"/>
      <c r="BC54" s="31">
        <f t="shared" si="7"/>
        <v>71</v>
      </c>
      <c r="BD54" s="36">
        <f t="shared" si="8"/>
        <v>2.6296296296296298</v>
      </c>
      <c r="BE54" s="31" t="str">
        <f t="shared" si="9"/>
        <v>Kém</v>
      </c>
      <c r="BF54" s="31">
        <f t="shared" si="10"/>
        <v>75</v>
      </c>
      <c r="BG54" s="36">
        <f t="shared" si="11"/>
        <v>2.7777777777777777</v>
      </c>
      <c r="BH54" s="31" t="str">
        <f t="shared" si="12"/>
        <v>Kém</v>
      </c>
      <c r="BI54" s="31">
        <f t="shared" si="0"/>
        <v>177</v>
      </c>
      <c r="BJ54" s="36">
        <f t="shared" si="13"/>
        <v>3.1052631578947367</v>
      </c>
      <c r="BK54" s="31" t="str">
        <f t="shared" si="14"/>
        <v>Kém</v>
      </c>
      <c r="BL54" s="5">
        <f t="shared" si="15"/>
        <v>203</v>
      </c>
      <c r="BM54" s="37">
        <f t="shared" si="16"/>
        <v>3.56140350877193</v>
      </c>
      <c r="BN54" s="5" t="str">
        <f t="shared" si="17"/>
        <v>Kém</v>
      </c>
    </row>
    <row r="55" ht="12.75">
      <c r="AB55" s="33">
        <f t="shared" si="1"/>
        <v>0</v>
      </c>
    </row>
    <row r="56" spans="4:63" s="4" customFormat="1" ht="17.25">
      <c r="D56" s="14"/>
      <c r="E56" s="15"/>
      <c r="F56" s="15"/>
      <c r="G56" s="15"/>
      <c r="H56" s="15"/>
      <c r="I56" s="15"/>
      <c r="J56" s="15"/>
      <c r="K56" s="32"/>
      <c r="L56" s="32"/>
      <c r="M56" s="32"/>
      <c r="N56" s="32"/>
      <c r="O56" s="32"/>
      <c r="P56" s="32"/>
      <c r="Q56" s="32"/>
      <c r="R56" s="32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2:63" s="4" customFormat="1" ht="18">
      <c r="B57" s="47" t="s">
        <v>58</v>
      </c>
      <c r="C57" s="47"/>
      <c r="D57" s="17"/>
      <c r="E57" s="15"/>
      <c r="F57" s="15"/>
      <c r="G57" s="15"/>
      <c r="H57" s="15"/>
      <c r="I57" s="15"/>
      <c r="J57" s="15"/>
      <c r="K57" s="32"/>
      <c r="L57" s="32"/>
      <c r="M57" s="32"/>
      <c r="N57" s="32"/>
      <c r="O57" s="32"/>
      <c r="P57" s="32"/>
      <c r="Q57" s="32"/>
      <c r="R57" s="32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3:63" s="4" customFormat="1" ht="17.25">
      <c r="C58" s="16"/>
      <c r="D58" s="17"/>
      <c r="E58" s="15"/>
      <c r="F58" s="48"/>
      <c r="G58" s="48"/>
      <c r="H58" s="48"/>
      <c r="I58" s="48"/>
      <c r="J58" s="15"/>
      <c r="K58" s="32"/>
      <c r="L58" s="32"/>
      <c r="M58" s="32"/>
      <c r="N58" s="32"/>
      <c r="O58" s="32"/>
      <c r="P58" s="32"/>
      <c r="Q58" s="32"/>
      <c r="R58" s="32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4:63" s="4" customFormat="1" ht="17.25">
      <c r="D59" s="14"/>
      <c r="E59" s="15"/>
      <c r="F59" s="15"/>
      <c r="G59" s="15"/>
      <c r="H59" s="15"/>
      <c r="I59" s="15"/>
      <c r="J59" s="15"/>
      <c r="K59" s="32"/>
      <c r="L59" s="32"/>
      <c r="M59" s="32"/>
      <c r="N59" s="32"/>
      <c r="O59" s="32"/>
      <c r="P59" s="32"/>
      <c r="Q59" s="32"/>
      <c r="R59" s="32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3:63" s="4" customFormat="1" ht="17.25">
      <c r="C60" s="16"/>
      <c r="D60" s="17"/>
      <c r="E60" s="15"/>
      <c r="F60" s="15"/>
      <c r="G60" s="15"/>
      <c r="H60" s="15"/>
      <c r="I60" s="15"/>
      <c r="J60" s="15"/>
      <c r="K60" s="32"/>
      <c r="L60" s="32"/>
      <c r="M60" s="32"/>
      <c r="N60" s="32"/>
      <c r="O60" s="32"/>
      <c r="P60" s="32"/>
      <c r="Q60" s="32"/>
      <c r="R60" s="32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3:63" s="4" customFormat="1" ht="17.25">
      <c r="C61" s="16"/>
      <c r="D61" s="17"/>
      <c r="E61" s="15"/>
      <c r="F61" s="15"/>
      <c r="G61" s="15"/>
      <c r="H61" s="15"/>
      <c r="I61" s="15"/>
      <c r="J61" s="15"/>
      <c r="K61" s="32"/>
      <c r="L61" s="32"/>
      <c r="M61" s="32"/>
      <c r="N61" s="32"/>
      <c r="O61" s="32"/>
      <c r="P61" s="32"/>
      <c r="Q61" s="32"/>
      <c r="R61" s="32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7" ht="12.75">
      <c r="AP67" s="33">
        <f>19*20</f>
        <v>380</v>
      </c>
    </row>
  </sheetData>
  <mergeCells count="42">
    <mergeCell ref="A8:A10"/>
    <mergeCell ref="B8:B10"/>
    <mergeCell ref="C8:D10"/>
    <mergeCell ref="B57:C57"/>
    <mergeCell ref="F58:I58"/>
    <mergeCell ref="E8:H8"/>
    <mergeCell ref="I8:L8"/>
    <mergeCell ref="E10:F10"/>
    <mergeCell ref="G10:H10"/>
    <mergeCell ref="I10:J10"/>
    <mergeCell ref="M8:P8"/>
    <mergeCell ref="Q8:T8"/>
    <mergeCell ref="M10:N10"/>
    <mergeCell ref="O10:P10"/>
    <mergeCell ref="Q10:R10"/>
    <mergeCell ref="S10:T10"/>
    <mergeCell ref="U10:V10"/>
    <mergeCell ref="W10:X10"/>
    <mergeCell ref="Y10:Z10"/>
    <mergeCell ref="K10:L10"/>
    <mergeCell ref="AB8:AD8"/>
    <mergeCell ref="AE8:AG8"/>
    <mergeCell ref="U8:V8"/>
    <mergeCell ref="W8:Z8"/>
    <mergeCell ref="AH8:AK8"/>
    <mergeCell ref="AL8:AO8"/>
    <mergeCell ref="AP8:AS8"/>
    <mergeCell ref="AT8:AW8"/>
    <mergeCell ref="BC8:BE8"/>
    <mergeCell ref="BF8:BH8"/>
    <mergeCell ref="AX8:AY8"/>
    <mergeCell ref="AZ8:BA8"/>
    <mergeCell ref="BI8:BK8"/>
    <mergeCell ref="BL8:BN8"/>
    <mergeCell ref="BD9:BD10"/>
    <mergeCell ref="BE9:BE10"/>
    <mergeCell ref="BG9:BG10"/>
    <mergeCell ref="BH9:BH10"/>
    <mergeCell ref="BJ9:BJ10"/>
    <mergeCell ref="BK9:BK10"/>
    <mergeCell ref="BM9:BM10"/>
    <mergeCell ref="BN9:BN10"/>
  </mergeCells>
  <conditionalFormatting sqref="E11:BN54">
    <cfRule type="cellIs" priority="1" dxfId="0" operator="between" stopIfTrue="1">
      <formula>1</formula>
      <formula>4</formula>
    </cfRule>
  </conditionalFormatting>
  <printOptions/>
  <pageMargins left="0.28" right="0.23" top="0.5" bottom="0.45" header="0.5" footer="0.16"/>
  <pageSetup horizontalDpi="600" verticalDpi="600" orientation="landscape" scale="49" r:id="rId4"/>
  <headerFooter alignWithMargins="0">
    <oddFooter>&amp;C Trang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ptptuyen</dc:creator>
  <cp:keywords/>
  <dc:description/>
  <cp:lastModifiedBy>Administrator</cp:lastModifiedBy>
  <cp:lastPrinted>2010-10-05T04:27:20Z</cp:lastPrinted>
  <dcterms:created xsi:type="dcterms:W3CDTF">2009-05-29T07:23:43Z</dcterms:created>
  <dcterms:modified xsi:type="dcterms:W3CDTF">2010-12-16T01:52:41Z</dcterms:modified>
  <cp:category/>
  <cp:version/>
  <cp:contentType/>
  <cp:contentStatus/>
</cp:coreProperties>
</file>